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3920" windowHeight="10470" tabRatio="965" activeTab="0"/>
  </bookViews>
  <sheets>
    <sheet name="Vstupní údaje" sheetId="1" r:id="rId1"/>
    <sheet name="Tisk Příloha 1 Harmonogram" sheetId="2" r:id="rId2"/>
    <sheet name="TiskČP_Oddílný model, nová sml." sheetId="3" r:id="rId3"/>
    <sheet name="TiskČP_Oddílný model, upr. sml." sheetId="4" r:id="rId4"/>
    <sheet name="Ověření-skrýt" sheetId="5" state="hidden" r:id="rId5"/>
    <sheet name="TiskČP_Vlastnický model" sheetId="6" r:id="rId6"/>
    <sheet name="TiskČP_Smíšený model" sheetId="7" r:id="rId7"/>
    <sheet name="TiskČP_Model Obec provoz. sama" sheetId="8" r:id="rId8"/>
  </sheets>
  <externalReferences>
    <externalReference r:id="rId11"/>
  </externalReferences>
  <definedNames>
    <definedName name="bodA">'Ověření-skrýt'!$A$6:$A$9</definedName>
    <definedName name="bodE">'Ověření-skrýt'!#REF!</definedName>
    <definedName name="Infrastruktura_představuje_řádně_vyjmutou_infrastrukturu__popř._celek_řádně_vyjmuté_a_nově_budované_infrastruktury__ve_smyslu_Metodiky_pro_žadatele_rozvádějící_podmínky_přílohy_č._7_OPŽP.">'Vstupní údaje'!$D$34</definedName>
    <definedName name="ModelProvozovani">'Ověření-skrýt'!$B$46</definedName>
    <definedName name="_xlnm.Print_Area" localSheetId="1">'Tisk Příloha 1 Harmonogram'!$A$1:$C$14</definedName>
    <definedName name="_xlnm.Print_Area" localSheetId="7">'TiskČP_Model Obec provoz. sama'!$A$1:$H$85</definedName>
    <definedName name="_xlnm.Print_Area" localSheetId="2">'TiskČP_Oddílný model, nová sml.'!$A$1:$H$86</definedName>
    <definedName name="_xlnm.Print_Area" localSheetId="3">'TiskČP_Oddílný model, upr. sml.'!$A$1:$H$86</definedName>
    <definedName name="_xlnm.Print_Area" localSheetId="6">'TiskČP_Smíšený model'!$A$1:$H$85</definedName>
    <definedName name="_xlnm.Print_Area" localSheetId="5">'TiskČP_Vlastnický model'!$A$1:$H$85</definedName>
    <definedName name="_xlnm.Print_Area" localSheetId="0">'Vstupní údaje'!$A$1:$D$77</definedName>
    <definedName name="VyberRizeni">'Ověření-skrýt'!$B$33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Autor</author>
  </authors>
  <commentList>
    <comment ref="B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tato buňka je navázana va výběrová tlačítka v listě Vstupní údaje</t>
        </r>
      </text>
    </comment>
    <comment ref="B1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tato buňka je navázana va výběrová tlačítka v listě Vstupní údaje</t>
        </r>
      </text>
    </comment>
    <comment ref="F1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tato buňka je navázana va výběrová tlačítka v listě Vstupní údaje</t>
        </r>
      </text>
    </comment>
    <comment ref="J1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tato buňka je navázana va výběrová tlačítka v listě Vstupní údaje</t>
        </r>
      </text>
    </comment>
    <comment ref="N1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tato buňka je navázana va výběrová tlačítka v listě Vstupní údaje</t>
        </r>
      </text>
    </comment>
    <comment ref="R1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tato buňka je navázana va výběrová tlačítka v listě Vstupní údaje</t>
        </r>
      </text>
    </comment>
  </commentList>
</comments>
</file>

<file path=xl/sharedStrings.xml><?xml version="1.0" encoding="utf-8"?>
<sst xmlns="http://schemas.openxmlformats.org/spreadsheetml/2006/main" count="417" uniqueCount="226">
  <si>
    <t xml:space="preserve">Žadatel bude dodržovat a plnit podmínky stanovené Fondem (popř. Ministerstvem životního prostředí), včetně vyhotovení a předkládání relevantních dokumentů.
</t>
  </si>
  <si>
    <t xml:space="preserve">Žadatel je povinen veškeré změny ve smlouvě o provozování, které mohou ovlivnit plnění podmínek přijatelnosti Projektu v rámci Operačního programu Životní prostředí, uskutečnit pouze s předchozím </t>
  </si>
  <si>
    <t>souhlasem Fondu.</t>
  </si>
  <si>
    <t>VLASTNICKÝ MODEL</t>
  </si>
  <si>
    <t>SMÍŠENÝ MODEL</t>
  </si>
  <si>
    <t>ODDÍLNÝ MODEL - nová smlouva</t>
  </si>
  <si>
    <t>ODDÍLNÝ MODEL - úprava smlouvy</t>
  </si>
  <si>
    <t>Adresa</t>
  </si>
  <si>
    <t xml:space="preserve"> - Město/obec</t>
  </si>
  <si>
    <t xml:space="preserve"> - PSČ</t>
  </si>
  <si>
    <t>A</t>
  </si>
  <si>
    <t>A.1</t>
  </si>
  <si>
    <t>A.2</t>
  </si>
  <si>
    <t>A.2.2</t>
  </si>
  <si>
    <t>B</t>
  </si>
  <si>
    <t>LEGENDA</t>
  </si>
  <si>
    <t>C</t>
  </si>
  <si>
    <t>Adresa:</t>
  </si>
  <si>
    <t>Název projektu:</t>
  </si>
  <si>
    <t>e)</t>
  </si>
  <si>
    <t>b)</t>
  </si>
  <si>
    <t>c)</t>
  </si>
  <si>
    <t>d)</t>
  </si>
  <si>
    <t>f)</t>
  </si>
  <si>
    <t>g)</t>
  </si>
  <si>
    <t>h)</t>
  </si>
  <si>
    <t>Žadatel bude dodržovat a plnit podmínky stanovené Fondem (popř. Ministerstvem životního prostředí), včetně vyhotovení a předkládání relevantních dokumentů.</t>
  </si>
  <si>
    <t xml:space="preserve"> - Ulice, číslo popisné:</t>
  </si>
  <si>
    <t>IČ organizace</t>
  </si>
  <si>
    <t xml:space="preserve">ČESTNÉ PROHLÁŠENÍ </t>
  </si>
  <si>
    <t>ŽADATEL:</t>
  </si>
  <si>
    <t>čestně prohlašuje</t>
  </si>
  <si>
    <t>IČ organizace:</t>
  </si>
  <si>
    <t>Pouze složky dodávek pitné vody (např.vodovod, úpravna vody).</t>
  </si>
  <si>
    <t>Pouze složka odvádění a čištění odpadních vod (např. kanalizace, čistírna odpadních vod)</t>
  </si>
  <si>
    <t>Složky dodávek pitné vody i složky odvádění a čištění odpadních vod.</t>
  </si>
  <si>
    <t>Odpovědná osoba</t>
  </si>
  <si>
    <t xml:space="preserve"> - (titul) Příjmení, Jméno</t>
  </si>
  <si>
    <t xml:space="preserve"> - funkce</t>
  </si>
  <si>
    <t>A.1.1</t>
  </si>
  <si>
    <t>A.1.1.1</t>
  </si>
  <si>
    <t>A.1.1.2</t>
  </si>
  <si>
    <t>A.1.1.3</t>
  </si>
  <si>
    <t>A.1.2</t>
  </si>
  <si>
    <t>A.1.3</t>
  </si>
  <si>
    <t>Projekt:</t>
  </si>
  <si>
    <t>Údaje o žadateli a projektu</t>
  </si>
  <si>
    <t>k bodu e) čestného prohlášení</t>
  </si>
  <si>
    <t xml:space="preserve">a)
</t>
  </si>
  <si>
    <t xml:space="preserve">Infrastruktura - </t>
  </si>
  <si>
    <t>Definice použitých termínů</t>
  </si>
  <si>
    <t>Podpis čestného prohlášení</t>
  </si>
  <si>
    <t>Datum podpisu</t>
  </si>
  <si>
    <t>B.1</t>
  </si>
  <si>
    <t>B.2</t>
  </si>
  <si>
    <t xml:space="preserve">   Žadatel:</t>
  </si>
  <si>
    <t xml:space="preserve">   Jméno:</t>
  </si>
  <si>
    <t xml:space="preserve">   Funkce:</t>
  </si>
  <si>
    <t xml:space="preserve">   Dne</t>
  </si>
  <si>
    <t xml:space="preserve">   V </t>
  </si>
  <si>
    <t>A.1.3.1</t>
  </si>
  <si>
    <t>A.1.3.2</t>
  </si>
  <si>
    <t>D</t>
  </si>
  <si>
    <t xml:space="preserve">v souvislosti s žádostí o spolufinancování projektu </t>
  </si>
  <si>
    <t>(dále jen „Projekt“) za účelem zajištění podmínek přijatelnosti Projektu v rámci Operačního programu Životní prostředí, tímto</t>
  </si>
  <si>
    <t>k bodu a) čestného prohlášení</t>
  </si>
  <si>
    <t>Název žadatele</t>
  </si>
  <si>
    <t>Název žadatele:</t>
  </si>
  <si>
    <t>Podepsáno v (město/obec)</t>
  </si>
  <si>
    <t>Žadatel,</t>
  </si>
  <si>
    <t>i)</t>
  </si>
  <si>
    <t>E</t>
  </si>
  <si>
    <t>a)</t>
  </si>
  <si>
    <t>doplní žadatel</t>
  </si>
  <si>
    <t>Oznámení zahájení zadávacího řízení v ISVZUS</t>
  </si>
  <si>
    <t>Rozhodnutí o výběru nejvhodnější nabídky</t>
  </si>
  <si>
    <t>Uzavření smlouvy</t>
  </si>
  <si>
    <t>"Koncesní řízení"</t>
  </si>
  <si>
    <t>"Zadávací řízení"</t>
  </si>
  <si>
    <t>k listům:</t>
  </si>
  <si>
    <t>Termín</t>
  </si>
  <si>
    <t>Mezník</t>
  </si>
  <si>
    <t>Pokyny k sestavení čestného prohlášení</t>
  </si>
  <si>
    <t xml:space="preserve">   Podpis:</t>
  </si>
  <si>
    <t>a zavazuje se Státnímu fondu životního prostředí České republiky (dále jen „Fond“) k tomu, že zajistí provozování veškeré infrastruktury, která bude předmětem smlouvy o provozování, na základě které</t>
  </si>
  <si>
    <t xml:space="preserve">Vodohospodářská infrastruktura bude nejméně po dobu deseti let od ukončení realizace akce provozována v rámci oddílného modelu, tzn., že ji bude provozovat subjekt, který je odlišný od </t>
  </si>
  <si>
    <t>k poslednímu prohlášení nad podpisy</t>
  </si>
  <si>
    <t>Žadatel prohlašuje, že jím vybraný model provozování je vlastnický model.</t>
  </si>
  <si>
    <t>Jaký bude model provozování? Vyberte z následujících možností prohlášení.</t>
  </si>
  <si>
    <t>Žadatel prohlašuje, že jím vybraný model provozování je smíšený model.</t>
  </si>
  <si>
    <t>Žadatel prohlašuje, že VH infrastruktura bude provozována v rámci „oddílného modelu“ 
prostřednictvím nově vybraného provozovatele.</t>
  </si>
  <si>
    <t>Žadatel prohlašuje, že VH infrastruktura bude provozována v rámci „smíšeného modelu“.</t>
  </si>
  <si>
    <t>Žadatel prohlašuje, že VH infrastruktura bude provozována v rámci „vlastnického modelu“.</t>
  </si>
  <si>
    <t>Žadatel prohlašuje, že VH infrastruktura bude provozována v rámci modelu „obec provozuje sama“.</t>
  </si>
  <si>
    <t>Žadatel prohlašuje, že VH infrastruktura bude provozována v rámci „oddílného modelu“ prostřednictvím stávající provozní smlouvy.</t>
  </si>
  <si>
    <t>Žadatel prohlašuje, že jím vybraný model provozování je oddílný model a VH infrastruktura bude provozována prostřednictvím nově vybraného provozovatele.</t>
  </si>
  <si>
    <t>F</t>
  </si>
  <si>
    <t>G</t>
  </si>
  <si>
    <t xml:space="preserve">i)
</t>
  </si>
  <si>
    <t xml:space="preserve">ii)
</t>
  </si>
  <si>
    <t xml:space="preserve">iii)
</t>
  </si>
  <si>
    <t>ii)</t>
  </si>
  <si>
    <t>iii)</t>
  </si>
  <si>
    <t>iv)</t>
  </si>
  <si>
    <t>v)</t>
  </si>
  <si>
    <t>Příloha č.1 - Harmonogram Koncesního řízení</t>
  </si>
  <si>
    <t>Příloha č.1 - Harmonogram Zadávacího řízení</t>
  </si>
  <si>
    <t>Příloha č.1 - Harmonogram úpravy provozní smlouvy</t>
  </si>
  <si>
    <t>k volbě relevantní přílohy v bodě E i),ii), F a G na listě "vstupní údaje" a pro tisk P1 - Harmonogram</t>
  </si>
  <si>
    <t>Údaje pro harmonogram Koncesního řízení (Příloha č.1 čestného prohlášení)</t>
  </si>
  <si>
    <t>Údaje pro harmonogram Zadavácího řízení (Příloha č.1 čestného prohlášení)</t>
  </si>
  <si>
    <t>Údaje pro harmonogram úpravy provozní smlouvy (Příloha č.1 čestného prohlášení)</t>
  </si>
  <si>
    <t xml:space="preserve">Nerelevatní otázka vzhledem k modelu provozování vybraném v bodě E
</t>
  </si>
  <si>
    <t>OBEC PROVOZUJE SAMA</t>
  </si>
  <si>
    <t xml:space="preserve">a zavazuje se Státnímu fondu životního prostředí České republiky (dále jen „Fond“) k tomu, že zajistí provozování veškeré infrastruktury, jejíž součástí je infrastruktura spolufinancovaná z Operačního </t>
  </si>
  <si>
    <t>programu Životní prostředí (veškerá infrastruktura ve vlastnictví žadatele, která je nebo bude předmětem jednotného modelu provozování) tak, že:</t>
  </si>
  <si>
    <t>správu, obnovu a případné rozšíření vodovodů a kanalizací.</t>
  </si>
  <si>
    <t>Žadatel bude provozovat veškerou infrastrukturu v modelu „obec provozuje sama“ a zajistí provoz vodohospodářské infrastruktury vlastními silami, svým jménem a na vlastní odpovědnost.</t>
  </si>
  <si>
    <t>vodovodů a kanalizací.</t>
  </si>
  <si>
    <t xml:space="preserve">Vodohospodářská infrastruktura bude nejméně po dobu deseti let od ukončení realizace akce provozována v rámci modelu „obec provozuje sama“ a zajistí provoz vodohospodářské infrastruktury </t>
  </si>
  <si>
    <t>odpovědnost.</t>
  </si>
  <si>
    <t>způsobem a v termínech stanovených Fondem.</t>
  </si>
  <si>
    <t xml:space="preserve">Žadatel v řádném výběrovém řízení provedeném v souladu s aplikovatelnými účinnými právními předpisy dle harmonogramu uvedeného v Příloze č. 1 tohoto čestného prohlášení vybere nového </t>
  </si>
  <si>
    <t>rozšíření vodovodů a kanalizací.</t>
  </si>
  <si>
    <t xml:space="preserve">Žadatel je povinen veškeré změny ve smlouvě o provozování, které mohou ovlivnit plnění podmínek přijatelnosti Projektu v rámci Operačního programu Životní prostředí, uskutečnit pouze se souhlasem </t>
  </si>
  <si>
    <t>Fondu.</t>
  </si>
  <si>
    <t>Údaje pro harmonogram v Příloze č.1 k čestnému prohlášení</t>
  </si>
  <si>
    <t>G.1</t>
  </si>
  <si>
    <t xml:space="preserve">Údaje pro harmonogram Koncesního řízení </t>
  </si>
  <si>
    <t xml:space="preserve"> - rozhodnutí o výběru nejvhodnější nabídky</t>
  </si>
  <si>
    <t xml:space="preserve"> - uzavření smlouvy</t>
  </si>
  <si>
    <t>G.2</t>
  </si>
  <si>
    <t xml:space="preserve">Údaje pro harmonogram Zadávacího řízení </t>
  </si>
  <si>
    <t>G.3</t>
  </si>
  <si>
    <t>Údaje pro harmonogram úpravy provozní smlouvy</t>
  </si>
  <si>
    <t xml:space="preserve"> - předložení návrhu upravené provozní smlouvy</t>
  </si>
  <si>
    <t>Předložení návrhu upravené provozní smlouvy na SFŽP</t>
  </si>
  <si>
    <t>Úprava provozní smlouvy</t>
  </si>
  <si>
    <t>Identifikační číslo projektu:</t>
  </si>
  <si>
    <t>A.2.1</t>
  </si>
  <si>
    <t>Žadatel prohlašuje, že jím vybraný model provozování je oddílný model a VH infrastruktura bude provozována prostřednictvím stávající provozní smlouvy.</t>
  </si>
  <si>
    <t>Žadatel prohlašuje, že jím vybraný model je model "obec provozuje sama".</t>
  </si>
  <si>
    <t>V oddílném modelu provozování s výběrem nového provozovatele bude výběr nového provozovatele realizován formou:</t>
  </si>
  <si>
    <t>TiskČP_Oddílný model, upr. sml.</t>
  </si>
  <si>
    <t>TiskČP_Oddílný model, nová sml.</t>
  </si>
  <si>
    <t>TiskČP_Vlastnický model</t>
  </si>
  <si>
    <t>TiskČP_Smíšený model</t>
  </si>
  <si>
    <t>TiskČP_Model Obec provoz. sama</t>
  </si>
  <si>
    <t>Žadatel bere dále na vědomí, že smlouva nebo smlouvy, které obec či žadatelem ovládaný subjekt případně uzavírá s dodavatelem některých odborných služeb při provozu</t>
  </si>
  <si>
    <t>dotace.</t>
  </si>
  <si>
    <t xml:space="preserve">je nezbytné, aby takové smlouvy  odpovídaly všem požadavkům OPŽP pro oddílný model provozování (vč. jejich schválení ze strany Fondu), jinak se žadatel vystavuje riziku vrácení </t>
  </si>
  <si>
    <t>Žadatel bude vlastnit a provozovat veškerou infrastrukturu ve „smíšeném“ modelu provozování 
a zajistí provoz vodohospodářské infrastruktury vlastními silami, svým jménem a na vlastní</t>
  </si>
  <si>
    <t xml:space="preserve">vodohospodářské infrastruktury v rámci  „vlastnického modelu“, mohou založit faktickou existenci oddílného modelu provozování.  V takovém případě je nezbytné, </t>
  </si>
  <si>
    <t>aby takové smlouvy  odpovídaly  všem požadavkům OPŽP pro  oddílný  model provozování  (vč. jejich schválení ze strany Fondu), jinak se žadatel vystavuje riziku vrácení dotace.</t>
  </si>
  <si>
    <t xml:space="preserve">vodohospodářské infrastruktury v rámci modelu „obec provozuje sama“, mohou založit faktickou existenci oddílného modelu provozování.  V takovém případě </t>
  </si>
  <si>
    <t>Veškerá infrastruktura, která bude předmětem smlouvy o provozování, na základě které bude provozovaná infrastruktura spolufinancována z Operačního programu Životní prostředí.</t>
  </si>
  <si>
    <t>žlutá pole musí být (vyplněna/vybrána ze seznamu) žadatel</t>
  </si>
  <si>
    <t>světle žlutá pole může žadatel (vyplnit/vybrat ze seznamu) = volitelní pole</t>
  </si>
  <si>
    <t>infrastruktura spolufinancována z Operačního programu Životní prostředí? Vyberte z nabízených možností.</t>
  </si>
  <si>
    <t>bude provozována infrastruktura spolufinancovaná z Operačního programu Životní prostředí (dále jen „Infrastruktura“) tak, že</t>
  </si>
  <si>
    <t>bude provozována infrastruktura spolufinancovaná z Operačního programu Životní prostředí (dále jen „Infrastruktura“) tak, že:</t>
  </si>
  <si>
    <t>o způsobu zajištění budoucího provozu investice</t>
  </si>
  <si>
    <t xml:space="preserve">pozn. relevantní pouze pokud je vybrána v bodě E možnost i) </t>
  </si>
  <si>
    <t>pozn. relevantní pouze pokud je vybrána v bodě E možnost i) nebo ii)</t>
  </si>
  <si>
    <t>Koncesního řízení (termíny vyplňte v oddíle G.1)</t>
  </si>
  <si>
    <t>Zadávacího řízení (termíny vyplňte v oddíle G.2)</t>
  </si>
  <si>
    <t>IČ projektu:</t>
  </si>
  <si>
    <t>iiii)</t>
  </si>
  <si>
    <t>Informace o vlastnictví stávající vodohospodářské infrastruktury ve složce, ve které se projekt realizuje.</t>
  </si>
  <si>
    <t xml:space="preserve">Jaké všechny složky infrastruktury budou předmětem smlouvy o provozování/provozního modelu, na základě které bude také provozovaná </t>
  </si>
  <si>
    <t>Pozn. Žadatel je oprávněn jednotlivé kroky činit až po kladném posouzení příslušných dokumentů ze strany Fondu.</t>
  </si>
  <si>
    <t>Žadatel o podporu je jediným vlastníkem stávající vodohospodářské infrastruktury ve složce, ve které se projekt realizuje.</t>
  </si>
  <si>
    <t>Na území tzv. relevantní obce neexistuje stávající vodohospodářská infrastruktura ve složce, ve které se projekt realizuje.</t>
  </si>
  <si>
    <t>vodohospodářské infrastruktury vlastními silami, svým jménem a na vlastní odpovědnost. V průběhu uvedené doby nesmí být bez předchozího souhlasu Fondu uplatněn jiný model provozování, a to ani přímo, ani skrytě.</t>
  </si>
  <si>
    <t>vlastními silami svým jménem a na vlastní odpovědnost. V průběhu uvedené doby nesmí být bez předchozího souhlasu Fondu uplatněn jiný model provozování, a to ani přímo, ani skrytě.</t>
  </si>
  <si>
    <t xml:space="preserve">Žadatel předloží Fondu k posouzení stávající smlouvu o provozování Infrastruktury v plném rozsahu (pokud se Žadatel domnívá, že již je v souladu s požadavky OPŽP) anebo návrh dodatku ke  </t>
  </si>
  <si>
    <t xml:space="preserve">příjemce dotace a který příjemce dotace neovládá ze 100%. V průběhu uvedené doby nesmí být bez předchozího souhlasu Fondu uplatněn jiný model provozování, a to ani přímo, ani skrytě.  </t>
  </si>
  <si>
    <t>příjemce dotace a který příjemce dotace neovládá ze 100%. V průběhu uvedené doby nesmí být bez předchozího souhlasu Fondu uplatněn jiný model provozování a to ani přímo, ani skrytě. (K modelům provozování infrastruktury viz Pravidla.)</t>
  </si>
  <si>
    <t>Žadatel předloží Fondu k posouzení podklady k výběrovému řízení na výběr provozovatele a jeho dokumentaci včetně návrhu smlouvy o provozování odpovídající požadavkům Pravidel pro žadatele a příjemce podpory z OPŽP 2014-2020</t>
  </si>
  <si>
    <t>(K modelům provozování infrastruktury viz Pravidla.)</t>
  </si>
  <si>
    <r>
      <t xml:space="preserve">pozn. Žadatelem o podporu musí být vždy hlavní vlastník stávající vodohospodářské infrastruktury ve složce, ve které se projekt realizuje, pokud je způsobilým příjemcem podpory z OPŽP. V případě, že žadatel o podporu nesplňuje definici pro hlavního vlastníka ani stanovené výjimky popsané v </t>
    </r>
    <r>
      <rPr>
        <i/>
        <sz val="8"/>
        <rFont val="Arial"/>
        <family val="2"/>
      </rPr>
      <t xml:space="preserve">Pravidlech pro žadatele a příjemce podpory z OPŽP 2014-2020, rozvádějící podmínky Přílohy č. </t>
    </r>
    <r>
      <rPr>
        <i/>
        <sz val="8"/>
        <rFont val="Arial"/>
        <family val="2"/>
      </rPr>
      <t xml:space="preserve">6 Programového dokumentu OPŽP v aktuálním znění, není oprávněn žádat o podporu z OPŽP.
</t>
    </r>
  </si>
  <si>
    <r>
      <t xml:space="preserve">Žadatel o podporu není jediným vlastníkem stávající vodohospodářské infrastruktury ve složce, ve které se projekt realizuje, nicméně splňuje kritéria pro definici hlavního vlastníka dle </t>
    </r>
    <r>
      <rPr>
        <sz val="10"/>
        <rFont val="Arial"/>
        <family val="2"/>
      </rPr>
      <t xml:space="preserve">Pravidel pro žadatele a příjemce podpory z OPŽP 2014-2020, rozvádějící podmínky Přílohy č. </t>
    </r>
    <r>
      <rPr>
        <sz val="10"/>
        <rFont val="Arial"/>
        <family val="2"/>
      </rPr>
      <t>6 Programového dokumentu OPŽP v aktuálním znění.</t>
    </r>
  </si>
  <si>
    <t xml:space="preserve">Infrastruktura představuje celek nově budované a stávající infrastruktury ve vlastnictví Žadatele ve smyslu Pravidel pro žadatele a příjemce podpory z OPŽP 2014-2020 rozvádějící podmínky Přílohy č. 6 Programového dokumentu OPŽP.
Žadatel prohlašuje, že veškerá stávající Infrastruktura ve složce, ve které se projekt realizuje na území relevantní obce/obcí je ve vlastnictví žadatele.
</t>
  </si>
  <si>
    <t xml:space="preserve">Infrastruktura představuje celek nově budované infrastruktury ve vlastnictví Žadatele ve smyslu Pravidel pro žadatele a příjemce podpory z OPŽP 2014-2020 rozvádějící podmínky Přílohy č. 6 Programového dokumentu OPŽP.
Žadatel prohlašuje, že na území tzv. relevantní obce neexistuje stávající vodohospodářská infrastruktura ve složce, ve které se projekt realizuje.
</t>
  </si>
  <si>
    <t xml:space="preserve">Infrastruktura představuje celek nově budované a stávající infrastruktury ve vlastnictví Žadatele ve smyslu Pravidel pro žadatele a příjemce podpory z OPŽP 2014-2020 rozvádějící podmínky Přílohy č. 6 Programového dokumentu OPŽP.
Žadatel prohlašuje, že není jediným vlastníkem vodohospodářské infrastruktury ve složce, ve které se projekt realizuje, nicméně splňuje kritéria pro definici hlavního vlastníka dle Pravidel pro žadatele a příjemce podpory z OPŽP 2014-2020, rozvádějící podmínky Přílohy č. 6 Programového dokumentu OPŽP v aktuálním znění.
</t>
  </si>
  <si>
    <t xml:space="preserve">Žadatel za podmínek stanovených Fondem zajistí plnění požadavků nejlepší mezinárodní praxe 
v oboru a soulad provozu předmětné Infrastruktury s požadavky přílohy č. 6 OPŽP a Pravidel pro </t>
  </si>
  <si>
    <t>Žadatel za podmínek stanovených Fondem zajistí plnění požadavků nejlepší mezinárodní praxe 
v oboru a soulad provozu předmětné Infrastruktury s požadavky přílohy č. 6 OPŽP a Pravidel</t>
  </si>
  <si>
    <t>Žadatel za podmínek stanovených Fondem zajistí plnění požadavků nejlepší mezinárodní praxe 
v oboru a soulad provozu předmětné Infrastruktury s požadavky přílohy č. 6 OPŽP a Pravidly</t>
  </si>
  <si>
    <t xml:space="preserve">žadatele a příjemce podpory z OPŽP 2014-2020 rozvádějící podmínky přílohy č. 6 OPŽP účinné ke dni vydání Rozhodnutí o poskytnutí dotace (zveřejněné na internetové stránce http://www.opzp.cz), dále jen „Pravidla“. Žadatel se  </t>
  </si>
  <si>
    <t xml:space="preserve">žadatele a příjemce podpory z OPŽP 2014-2020 rozvádějící podmínky přílohy č. 6 OPŽP účinné ke dni vydání Rozhodnutí o poskytnutí dotace (zveřejněné na internetové stránce http://www.opzp.cz), dále jen „Pravidla“. Žadatel se </t>
  </si>
  <si>
    <t xml:space="preserve">pro žadatele a příjemce podpory z OPŽP 2014-2020 rozvádějící podmínky přílohy č. 6 OPŽP účinné ke dni vydání Rozhodnutí o poskytnutí dotace (zveřejněné na internetové stránce http://www.opzp.cz), dále jen „Pravidla“. Žadatel se </t>
  </si>
  <si>
    <t xml:space="preserve">Žadatel za podmínek stanovených Fondem zajistí plnění požadavků nejlepší mezinárodní praxe 
v oboru a soulad provozu předmětné Infrastruktury s požadavky přílohy č. 6 OPŽP a Pravidel </t>
  </si>
  <si>
    <t>uzavírání smluv s dodavateli některých odborných služeb při provozu vodohospodářské infrastruktury v rámci „vlastnického modelu“.</t>
  </si>
  <si>
    <t>odborných služeb při provozu vodohospodářské infrastruktury v rámci „smíšeného modelu provozování“.</t>
  </si>
  <si>
    <t>odborných služeb při provozu vodohospodářské infrastruktury v rámci modelu „obec provozuje sama“.</t>
  </si>
  <si>
    <t>Žadatel o podporu není hlavním vlastníkem stávající vodohospodářské infrastruktury, nicméně splňuje výjimky popsané v Pravidlech pro žadatele a příjemce podpory z OPŽP 2014-2020, rozvádějící podmínky Přílohy č. 6 Programového dokumentu OPŽP v aktuálním znění, které ho opravňují žádat o podporu z OPŽP (např. hlavní vlastník není způsobilým příjemcem podpory v OPŽP, žadatelem je svazek obcí, jedná se o rekonstrukci či modernizaci stávající infrastruktury).</t>
  </si>
  <si>
    <t xml:space="preserve"> - zaslání dokumentace na SFŽP k umožnění posouzení</t>
  </si>
  <si>
    <t>Zaslání dokumentace na SFŽP k umožnění posouzení</t>
  </si>
  <si>
    <t>Zahájení výběrového řízení (ideálně 3 měsíce po předložení dokumentace na SFŽP)</t>
  </si>
  <si>
    <t xml:space="preserve"> - zahájení výběrového řízení (ideálně 3 měsíce po předložení dokumentace na SFŽP)</t>
  </si>
  <si>
    <t xml:space="preserve">Infrastruktura představuje celek nově budované a/nebo stávající infrastruktury ve vlastnictví Žadatele ve smyslu Pravidel pro žadatele a příjemce podpory z OPŽP 2014-2020 rozvádějící podmínky Přílohy č. 6 Programového dokumentu OPŽP.
Žadatel prohlašuje, že není hlavním vlastníkem vodohospodářské infrastruktury ve složce, ve které se projekt realizuje, nicméně splňuje výjimky popsané v Pravidel pro žadatele a příjemce podpory z OPŽP 2014-2020, rozvádějící podmínky Přílohy č. 6 Programového dokumentu OPŽP v aktuálním znění, které ho opravňují žádat o podporu z OPŽP.
</t>
  </si>
  <si>
    <t xml:space="preserve">zavazuje zejména po dobu nejméně 10 let od ukončení realizace akce zabezpečit finanční udržitelnost projektu v souladu s Pravidly. </t>
  </si>
  <si>
    <t xml:space="preserve">Čistý příjem 
z provozování předmětné Infrastruktury bude použit pouze pro správu, obnovu a případné rozšíření </t>
  </si>
  <si>
    <t xml:space="preserve">Čistý příjem, případně nájemné z provozování předmětné Infrastruktury bude použit pouze pro </t>
  </si>
  <si>
    <t>zavazuje zejména po dobu nejméně 10 let od ukončení realizace akce zabezpečit finanční udržitelnost projektu v souladu s Pravidly.</t>
  </si>
  <si>
    <t xml:space="preserve">Čistý příjem z provozování předmětné Infrastruktury bude použit pouze pro správu, obnovu a případné rozšíření </t>
  </si>
  <si>
    <t xml:space="preserve">Nájemné z provozování předmětné Infrastruktury bude použito pouze pro správu, obnovu a případné </t>
  </si>
  <si>
    <t>smlouvě o provozování Infrastruktury, který zajišťuje splnění podmínek OPŽP.</t>
  </si>
  <si>
    <t xml:space="preserve">rozvádějící podmínky přílohy č.6 OPŽP účinné ke dni předložení, a to v dostatečném předstihu před zahájením výběrového řízení na provozovatele Infrastruktury za účelem umožnění jejich kontroly </t>
  </si>
  <si>
    <t>provozovatele a uzavře novou smlouvu o provozování Infrastruktury.</t>
  </si>
  <si>
    <t>Žadatel dále předloží Fondu  dokumentaci z výběrového řízení na provozovatele vodohospodářské infrastruktury.</t>
  </si>
  <si>
    <t>žadatele a příjemce podpory z OPŽP 2014-2020 rozvádějící podmínky přílohy č. 6 OPŽP účinné ke dni vydání Rozhodnutí o poskytnutí dotace (zveřejněné na internetové stránce http://www.opzp.cz), dále jen „Pravidla“.</t>
  </si>
  <si>
    <t xml:space="preserve">Žadatel se  zavazuje zejména po dobu nejméně 10 let od ukončení realizace akce zabezpečit finanční udržitelnost projektu v souladu s Pravidly. </t>
  </si>
  <si>
    <t xml:space="preserve">Čistý příjem, případně nájemné z provozování předmětné Infrastruktury bude použito pouze pro </t>
  </si>
  <si>
    <t>v0.6 ze dne 9.10.2015</t>
  </si>
  <si>
    <t xml:space="preserve">pro žadatele a příjemce podpory z OPŽP 2014-2020 rozvádějící podmínky přílohy č. 6 OPŽP účinné ke dni vydání Rozhodnutí o poskytnutí dotace (zveřejněné na internetové stránce http://www.opzp.cz), dále jen „Pravidla“. </t>
  </si>
  <si>
    <t>Žadatel se zavazuje zejména po dobu nejméně 10 let od ukončení realizace akce zabezpečit finanční udržitelnost projektu v souladu s Pravidly.</t>
  </si>
  <si>
    <t>Žadatel se  zavazuje zejména po dobu nejméně 10 let od ukončení realizace akce zabezpečit finanční udržitelnost projektu v souladu s Pravidly.</t>
  </si>
  <si>
    <t>pro žadatele a příjemce podpory z OPŽP 2014-2020 rozvádějící podmínky přílohy č. 6 OPŽP účinné ke dni vydání Rozhodnutí o poskytnutí dotace (zveřejněné na internetové stránce http://www.opzp.cz), dále jen „Pravidla“.</t>
  </si>
  <si>
    <t xml:space="preserve">Žadatel je povinen dodržovat pravidla OPŽP k zadání veřejných zakázek při případném uzavírání smluv s dodavateli některých </t>
  </si>
  <si>
    <t xml:space="preserve">Vodohospodářská infrastruktura bude nejméně po dobu deseti let od ukončení realizace akce provozována v rámci smíšeného modelu, tzn., že ji bude provozovat příjemce dotace. </t>
  </si>
  <si>
    <t>V průběhu uvedené doby nesmí být uplatněn jiný model provozování bez předchozího souhlasu fondu, a to ani přímo, ani skrytě. (K modelům provozování infrastruktury viz Pravidla.)</t>
  </si>
  <si>
    <t xml:space="preserve">Vodohospodářská infrastruktura bude nejméně po dobu deseti let od ukončení realizace akce provozována v rámci „vlastnického modelu“, tento subjekt zajistí provoz </t>
  </si>
  <si>
    <t xml:space="preserve">Žadatel, resp.subjekt zodpovědný za provozování, je povinen dodržovat pravidla OPŽP k zadání veřejných zakázek při případném </t>
  </si>
  <si>
    <t>Žadatel bere dále na vědomí, že smlouva nebo smlouvy, které obec či subjekt subjekt zodpovědný za provozování případně uzavírá s dodavatelem některých odborných služeb při provozu</t>
  </si>
  <si>
    <t>Žadatel bude provozovat veškerou infrastrukturu ve vlastnickém modelu, subjekt zodpovědný za provozování je/bude 100% vlastněn vlastníkem dotčené infrastruktury a případnými dalšími veřejnými vlastníky a infrastrukturu provozuje na základě smlouvy nebo jiného místně platného pověření (a  bude přímo držet povolení k provozování)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</si>
</sst>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0" borderId="0" xfId="0" applyFont="1" applyAlignment="1">
      <alignment/>
    </xf>
    <xf numFmtId="0" fontId="0" fillId="34" borderId="10" xfId="0" applyFont="1" applyFill="1" applyBorder="1" applyAlignment="1" applyProtection="1">
      <alignment horizontal="left" vertical="center" indent="1"/>
      <protection locked="0"/>
    </xf>
    <xf numFmtId="0" fontId="0" fillId="35" borderId="10" xfId="0" applyFont="1" applyFill="1" applyBorder="1" applyAlignment="1" applyProtection="1">
      <alignment horizontal="left" vertical="center" indent="1"/>
      <protection locked="0"/>
    </xf>
    <xf numFmtId="49" fontId="0" fillId="34" borderId="10" xfId="0" applyNumberFormat="1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justify"/>
    </xf>
    <xf numFmtId="0" fontId="0" fillId="33" borderId="0" xfId="0" applyFill="1" applyAlignment="1">
      <alignment horizontal="left" vertical="top"/>
    </xf>
    <xf numFmtId="0" fontId="3" fillId="0" borderId="11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14" fontId="0" fillId="35" borderId="10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left" vertical="center"/>
      <protection/>
    </xf>
    <xf numFmtId="16" fontId="0" fillId="33" borderId="0" xfId="0" applyNumberFormat="1" applyFill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 indent="1"/>
      <protection/>
    </xf>
    <xf numFmtId="16" fontId="0" fillId="33" borderId="0" xfId="0" applyNumberForma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wrapText="1"/>
      <protection/>
    </xf>
    <xf numFmtId="1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justify" wrapText="1"/>
    </xf>
    <xf numFmtId="0" fontId="2" fillId="0" borderId="0" xfId="0" applyFont="1" applyFill="1" applyAlignment="1">
      <alignment/>
    </xf>
    <xf numFmtId="0" fontId="9" fillId="36" borderId="0" xfId="0" applyFont="1" applyFill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0" fontId="10" fillId="36" borderId="0" xfId="0" applyFont="1" applyFill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horizontal="left" vertical="center" wrapText="1" indent="3"/>
      <protection/>
    </xf>
    <xf numFmtId="0" fontId="11" fillId="36" borderId="0" xfId="0" applyFont="1" applyFill="1" applyBorder="1" applyAlignment="1" applyProtection="1">
      <alignment/>
      <protection/>
    </xf>
    <xf numFmtId="0" fontId="0" fillId="33" borderId="0" xfId="0" applyFill="1" applyAlignment="1">
      <alignment vertical="top"/>
    </xf>
    <xf numFmtId="0" fontId="0" fillId="0" borderId="0" xfId="0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left" wrapText="1"/>
    </xf>
    <xf numFmtId="49" fontId="0" fillId="33" borderId="0" xfId="0" applyNumberFormat="1" applyFill="1" applyAlignment="1" applyProtection="1">
      <alignment vertical="center"/>
      <protection/>
    </xf>
    <xf numFmtId="0" fontId="16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 indent="3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vertical="center" wrapText="1" indent="3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/>
      <protection/>
    </xf>
    <xf numFmtId="0" fontId="3" fillId="0" borderId="21" xfId="0" applyFont="1" applyBorder="1" applyAlignment="1">
      <alignment horizontal="justify" wrapText="1"/>
    </xf>
    <xf numFmtId="0" fontId="0" fillId="0" borderId="0" xfId="0" applyAlignment="1" applyProtection="1">
      <alignment/>
      <protection/>
    </xf>
    <xf numFmtId="49" fontId="0" fillId="33" borderId="0" xfId="0" applyNumberFormat="1" applyFill="1" applyBorder="1" applyAlignment="1" applyProtection="1">
      <alignment horizontal="left" vertical="center" indent="1"/>
      <protection/>
    </xf>
    <xf numFmtId="0" fontId="2" fillId="37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 indent="3"/>
      <protection/>
    </xf>
    <xf numFmtId="0" fontId="0" fillId="33" borderId="0" xfId="0" applyFont="1" applyFill="1" applyAlignment="1" applyProtection="1">
      <alignment horizontal="left" vertical="center" wrapText="1" indent="3"/>
      <protection/>
    </xf>
    <xf numFmtId="49" fontId="0" fillId="34" borderId="10" xfId="0" applyNumberFormat="1" applyFill="1" applyBorder="1" applyAlignment="1" applyProtection="1">
      <alignment horizontal="left" vertical="center" indent="1"/>
      <protection locked="0"/>
    </xf>
    <xf numFmtId="0" fontId="0" fillId="38" borderId="10" xfId="0" applyFont="1" applyFill="1" applyBorder="1" applyAlignment="1">
      <alignment horizontal="justify" wrapText="1"/>
    </xf>
    <xf numFmtId="0" fontId="0" fillId="35" borderId="22" xfId="0" applyFont="1" applyFill="1" applyBorder="1" applyAlignment="1">
      <alignment horizontal="justify" wrapText="1"/>
    </xf>
    <xf numFmtId="0" fontId="0" fillId="35" borderId="23" xfId="0" applyFont="1" applyFill="1" applyBorder="1" applyAlignment="1">
      <alignment horizontal="justify" wrapText="1"/>
    </xf>
    <xf numFmtId="0" fontId="0" fillId="38" borderId="23" xfId="0" applyFont="1" applyFill="1" applyBorder="1" applyAlignment="1">
      <alignment horizontal="justify" wrapText="1"/>
    </xf>
    <xf numFmtId="0" fontId="0" fillId="38" borderId="18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33" borderId="11" xfId="0" applyNumberFormat="1" applyFont="1" applyFill="1" applyBorder="1" applyAlignment="1">
      <alignment horizontal="justify" wrapText="1"/>
    </xf>
    <xf numFmtId="0" fontId="0" fillId="33" borderId="13" xfId="0" applyNumberFormat="1" applyFont="1" applyFill="1" applyBorder="1" applyAlignment="1">
      <alignment horizontal="justify" wrapText="1"/>
    </xf>
    <xf numFmtId="0" fontId="0" fillId="33" borderId="0" xfId="0" applyNumberFormat="1" applyFont="1" applyFill="1" applyAlignment="1">
      <alignment horizontal="justify" wrapText="1"/>
    </xf>
    <xf numFmtId="0" fontId="0" fillId="33" borderId="21" xfId="0" applyNumberFormat="1" applyFont="1" applyFill="1" applyBorder="1" applyAlignment="1">
      <alignment horizontal="justify" wrapText="1"/>
    </xf>
    <xf numFmtId="0" fontId="0" fillId="33" borderId="15" xfId="0" applyNumberFormat="1" applyFont="1" applyFill="1" applyBorder="1" applyAlignment="1">
      <alignment horizontal="justify" wrapText="1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38" borderId="24" xfId="0" applyFont="1" applyFill="1" applyBorder="1" applyAlignment="1">
      <alignment horizontal="justify" wrapText="1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38" borderId="26" xfId="0" applyFont="1" applyFill="1" applyBorder="1" applyAlignment="1">
      <alignment horizontal="left" vertical="top"/>
    </xf>
    <xf numFmtId="0" fontId="0" fillId="38" borderId="17" xfId="0" applyFont="1" applyFill="1" applyBorder="1" applyAlignment="1">
      <alignment horizontal="left" vertical="top"/>
    </xf>
    <xf numFmtId="0" fontId="0" fillId="38" borderId="27" xfId="0" applyFont="1" applyFill="1" applyBorder="1" applyAlignment="1">
      <alignment horizontal="justify"/>
    </xf>
    <xf numFmtId="0" fontId="0" fillId="38" borderId="28" xfId="0" applyFont="1" applyFill="1" applyBorder="1" applyAlignment="1">
      <alignment horizontal="left" vertical="top"/>
    </xf>
    <xf numFmtId="0" fontId="0" fillId="38" borderId="0" xfId="0" applyFont="1" applyFill="1" applyBorder="1" applyAlignment="1">
      <alignment horizontal="justify"/>
    </xf>
    <xf numFmtId="0" fontId="0" fillId="38" borderId="0" xfId="0" applyFont="1" applyFill="1" applyBorder="1" applyAlignment="1">
      <alignment horizontal="left" vertical="top"/>
    </xf>
    <xf numFmtId="0" fontId="0" fillId="37" borderId="0" xfId="0" applyFont="1" applyFill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38" borderId="24" xfId="0" applyFont="1" applyFill="1" applyBorder="1" applyAlignment="1">
      <alignment horizontal="justify" vertical="top" wrapText="1"/>
    </xf>
    <xf numFmtId="0" fontId="0" fillId="38" borderId="0" xfId="0" applyFont="1" applyFill="1" applyBorder="1" applyAlignment="1">
      <alignment horizontal="justify" vertical="top"/>
    </xf>
    <xf numFmtId="0" fontId="0" fillId="33" borderId="0" xfId="0" applyFont="1" applyFill="1" applyAlignment="1" applyProtection="1">
      <alignment horizontal="left" wrapText="1"/>
      <protection/>
    </xf>
    <xf numFmtId="0" fontId="0" fillId="33" borderId="0" xfId="0" applyFill="1" applyAlignment="1" applyProtection="1">
      <alignment horizontal="left"/>
      <protection/>
    </xf>
    <xf numFmtId="0" fontId="20" fillId="33" borderId="0" xfId="0" applyFont="1" applyFill="1" applyAlignment="1" applyProtection="1">
      <alignment vertical="top" wrapText="1"/>
      <protection/>
    </xf>
    <xf numFmtId="0" fontId="4" fillId="33" borderId="0" xfId="0" applyFont="1" applyFill="1" applyAlignment="1">
      <alignment horizontal="center"/>
    </xf>
    <xf numFmtId="0" fontId="0" fillId="33" borderId="0" xfId="0" applyNumberFormat="1" applyFill="1" applyAlignment="1">
      <alignment horizontal="left" vertical="center" wrapText="1"/>
    </xf>
    <xf numFmtId="0" fontId="0" fillId="33" borderId="0" xfId="0" applyNumberFormat="1" applyFill="1" applyAlignment="1">
      <alignment horizontal="distributed" wrapText="1"/>
    </xf>
    <xf numFmtId="0" fontId="2" fillId="33" borderId="0" xfId="0" applyFont="1" applyFill="1" applyAlignment="1">
      <alignment horizontal="distributed" wrapText="1"/>
    </xf>
    <xf numFmtId="0" fontId="0" fillId="33" borderId="0" xfId="0" applyNumberFormat="1" applyFont="1" applyFill="1" applyAlignment="1">
      <alignment wrapText="1"/>
    </xf>
    <xf numFmtId="0" fontId="0" fillId="33" borderId="0" xfId="0" applyNumberFormat="1" applyFill="1" applyAlignment="1">
      <alignment horizontal="left" vertical="top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justify" wrapText="1"/>
    </xf>
    <xf numFmtId="0" fontId="0" fillId="33" borderId="0" xfId="0" applyNumberFormat="1" applyFill="1" applyAlignment="1">
      <alignment horizontal="distributed" vertical="top" wrapText="1"/>
    </xf>
    <xf numFmtId="0" fontId="2" fillId="33" borderId="0" xfId="0" applyFont="1" applyFill="1" applyAlignment="1">
      <alignment horizontal="left" wrapText="1"/>
    </xf>
    <xf numFmtId="0" fontId="0" fillId="33" borderId="0" xfId="0" applyNumberFormat="1" applyFont="1" applyFill="1" applyAlignment="1">
      <alignment horizontal="distributed" wrapText="1"/>
    </xf>
    <xf numFmtId="0" fontId="0" fillId="33" borderId="0" xfId="0" applyNumberFormat="1" applyFill="1" applyAlignment="1">
      <alignment horizontal="justify" vertical="top" wrapText="1"/>
    </xf>
    <xf numFmtId="0" fontId="0" fillId="33" borderId="0" xfId="0" applyNumberFormat="1" applyFont="1" applyFill="1" applyAlignment="1">
      <alignment vertical="top" wrapText="1"/>
    </xf>
    <xf numFmtId="0" fontId="2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distributed" wrapText="1"/>
    </xf>
    <xf numFmtId="0" fontId="0" fillId="33" borderId="0" xfId="0" applyFill="1" applyAlignment="1">
      <alignment horizontal="justify" vertical="top" wrapText="1"/>
    </xf>
    <xf numFmtId="0" fontId="12" fillId="33" borderId="0" xfId="0" applyNumberFormat="1" applyFont="1" applyFill="1" applyAlignment="1">
      <alignment horizontal="distributed" wrapText="1"/>
    </xf>
    <xf numFmtId="0" fontId="12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justify"/>
    </xf>
    <xf numFmtId="0" fontId="0" fillId="33" borderId="0" xfId="0" applyNumberFormat="1" applyFont="1" applyFill="1" applyAlignment="1">
      <alignment horizontal="left" vertical="top" wrapText="1"/>
    </xf>
    <xf numFmtId="0" fontId="0" fillId="33" borderId="0" xfId="0" applyNumberFormat="1" applyFont="1" applyFill="1" applyAlignment="1">
      <alignment horizontal="distributed" vertical="top" wrapText="1"/>
    </xf>
    <xf numFmtId="0" fontId="0" fillId="33" borderId="0" xfId="0" applyNumberFormat="1" applyFill="1" applyAlignment="1">
      <alignment wrapText="1"/>
    </xf>
    <xf numFmtId="0" fontId="0" fillId="33" borderId="0" xfId="0" applyNumberFormat="1" applyFont="1" applyFill="1" applyAlignment="1">
      <alignment vertical="top" wrapText="1"/>
    </xf>
    <xf numFmtId="0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horizontal="justify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7">
    <dxf>
      <font>
        <b/>
        <i val="0"/>
        <color indexed="10"/>
      </font>
    </dxf>
    <dxf>
      <font>
        <color indexed="9"/>
      </font>
      <fill>
        <patternFill>
          <bgColor indexed="22"/>
        </patternFill>
      </fill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</dxf>
    <dxf>
      <font>
        <b/>
        <i val="0"/>
        <color indexed="10"/>
      </font>
    </dxf>
    <dxf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b/>
        <i val="0"/>
        <color indexed="10"/>
      </font>
    </dxf>
    <dxf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22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</dxf>
    <dxf>
      <font>
        <color indexed="8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4</xdr:col>
      <xdr:colOff>428625</xdr:colOff>
      <xdr:row>3</xdr:row>
      <xdr:rowOff>47625</xdr:rowOff>
    </xdr:to>
    <xdr:sp>
      <xdr:nvSpPr>
        <xdr:cNvPr id="1" name="Text Box 36"/>
        <xdr:cNvSpPr txBox="1">
          <a:spLocks noChangeArrowheads="1"/>
        </xdr:cNvSpPr>
      </xdr:nvSpPr>
      <xdr:spPr>
        <a:xfrm>
          <a:off x="38100" y="790575"/>
          <a:ext cx="92773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 Vyplňuje se pouze list "Vstupní údaje", ostatní listy jsou určeny k tisku čestného prohlášení nebo jeho přílohy;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 V oddílech A a B vyplňte do příslušných žlutých/světle žlutých polí požadované vstupní údaje;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 V oddílech C, D, E a v případě oddílného modelu i v oddíle F vyberte možnost odpovídající konkrétním podmínkám Vašeho projektu (text čestného prohlášení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na listu „TiskČP_...“ odpovídajícího modelu provozování se automaticky upraví do relevantní podoby);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 V případě oddílného modelu vyplňte termíny do žlutých polí v oddíle G (text přílohy čestného prohlášení na listu „Tisk Příloha 1 Harmonogram“ se automaticky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upraví do odpovídající podoby);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 Vytiskněte list „TiskČP_...“ odpovídajícího modelu provozování a pro oddílný model provozování i list „Tisk Příloha 1 Harmonogram“, podepište, ověřte razítkem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 zašlete Státnímu fondu životního prostředí České republiky (dále jen „Fond“).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Pozn. Pro správnou funkčnost formuláře doporučujeme mít v MS Excel nastav výpočet na volbu "Automaticky" (nastavení je v Nástroje/Možnosti/Výpočty). V  případě nastavení výpočtu na volbu "ručně" je nutné aktualizovat formulář  klávesou "F9".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ata\Local%20Settings\Temporary%20Internet%20Files\Content.IE5\8V647JG7\Cestne_prohlaseni_o_zpusobu_zajisteni_budouciho_provozu_inve...[1]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m].xlsm].xlsm].xlsm].xlsm].xlsm].xlsm].xlsm].xlsm].xlsm].xlsm].xlsm].xlsm].xlsm].xlsm]Cestne_prohlaseni_o_zpusobu_zaj"/>
    </sheetNames>
    <definedNames>
      <definedName name="přepínač5_Kliknutí"/>
      <definedName name="přepínač6_Kliknutí"/>
      <definedName name="přepínač7_Kliknutí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E112"/>
  <sheetViews>
    <sheetView showGridLines="0" tabSelected="1" zoomScaleSheetLayoutView="115" zoomScalePageLayoutView="0" workbookViewId="0" topLeftCell="A40">
      <selection activeCell="D12" sqref="D12"/>
    </sheetView>
  </sheetViews>
  <sheetFormatPr defaultColWidth="0" defaultRowHeight="12.75" zeroHeight="1"/>
  <cols>
    <col min="1" max="1" width="7.00390625" style="51" customWidth="1"/>
    <col min="2" max="2" width="23.140625" style="51" customWidth="1"/>
    <col min="3" max="3" width="2.8515625" style="51" customWidth="1"/>
    <col min="4" max="4" width="100.28125" style="51" customWidth="1"/>
    <col min="5" max="5" width="7.00390625" style="51" customWidth="1"/>
    <col min="6" max="16384" width="0" style="51" hidden="1" customWidth="1"/>
  </cols>
  <sheetData>
    <row r="1" spans="1:5" ht="18">
      <c r="A1" s="23" t="s">
        <v>82</v>
      </c>
      <c r="B1" s="24"/>
      <c r="C1" s="24"/>
      <c r="D1" s="24"/>
      <c r="E1" s="24"/>
    </row>
    <row r="2" spans="1:5" ht="41.25" customHeight="1">
      <c r="A2" s="80" t="s">
        <v>214</v>
      </c>
      <c r="B2" s="24"/>
      <c r="C2" s="24"/>
      <c r="D2" s="24"/>
      <c r="E2" s="24"/>
    </row>
    <row r="3" spans="1:5" ht="144.75" customHeight="1">
      <c r="A3" s="24"/>
      <c r="B3" s="24"/>
      <c r="C3" s="24"/>
      <c r="D3" s="24"/>
      <c r="E3" s="24"/>
    </row>
    <row r="4" spans="1:5" ht="12.75">
      <c r="A4" s="90"/>
      <c r="B4" s="24"/>
      <c r="C4" s="24"/>
      <c r="D4" s="24"/>
      <c r="E4" s="24"/>
    </row>
    <row r="5" spans="1:5" ht="12.75">
      <c r="A5" s="24"/>
      <c r="B5" s="41" t="s">
        <v>15</v>
      </c>
      <c r="C5" s="41"/>
      <c r="D5" s="25" t="s">
        <v>156</v>
      </c>
      <c r="E5" s="24"/>
    </row>
    <row r="6" spans="1:5" ht="12.75">
      <c r="A6" s="26"/>
      <c r="B6" s="26"/>
      <c r="C6" s="26"/>
      <c r="D6" s="27" t="s">
        <v>157</v>
      </c>
      <c r="E6" s="24"/>
    </row>
    <row r="7" spans="1:5" ht="12.75">
      <c r="A7" s="26"/>
      <c r="B7" s="26"/>
      <c r="C7" s="26"/>
      <c r="D7" s="26"/>
      <c r="E7" s="24"/>
    </row>
    <row r="8" spans="1:5" ht="12.75">
      <c r="A8" s="26"/>
      <c r="B8" s="28" t="s">
        <v>50</v>
      </c>
      <c r="C8" s="28"/>
      <c r="D8" s="28"/>
      <c r="E8" s="24"/>
    </row>
    <row r="9" spans="1:5" ht="25.5">
      <c r="A9" s="26"/>
      <c r="B9" s="29" t="s">
        <v>49</v>
      </c>
      <c r="C9" s="29"/>
      <c r="D9" s="30" t="s">
        <v>155</v>
      </c>
      <c r="E9" s="24"/>
    </row>
    <row r="10" spans="1:5" ht="12.75">
      <c r="A10" s="28"/>
      <c r="B10" s="28"/>
      <c r="C10" s="28"/>
      <c r="D10" s="26"/>
      <c r="E10" s="24"/>
    </row>
    <row r="11" spans="1:5" s="39" customFormat="1" ht="15.75" customHeight="1">
      <c r="A11" s="31" t="s">
        <v>10</v>
      </c>
      <c r="B11" s="32" t="s">
        <v>46</v>
      </c>
      <c r="C11" s="32"/>
      <c r="D11" s="33"/>
      <c r="E11" s="34"/>
    </row>
    <row r="12" spans="1:5" s="39" customFormat="1" ht="15.75" customHeight="1">
      <c r="A12" s="35" t="s">
        <v>11</v>
      </c>
      <c r="B12" s="34" t="s">
        <v>66</v>
      </c>
      <c r="C12" s="34"/>
      <c r="D12" s="5"/>
      <c r="E12" s="34"/>
    </row>
    <row r="13" spans="1:5" s="39" customFormat="1" ht="15.75" customHeight="1">
      <c r="A13" s="35" t="s">
        <v>39</v>
      </c>
      <c r="B13" s="34" t="s">
        <v>7</v>
      </c>
      <c r="C13" s="34"/>
      <c r="D13" s="34"/>
      <c r="E13" s="34"/>
    </row>
    <row r="14" spans="1:5" s="39" customFormat="1" ht="15.75" customHeight="1">
      <c r="A14" s="36" t="s">
        <v>40</v>
      </c>
      <c r="B14" s="34" t="s">
        <v>27</v>
      </c>
      <c r="C14" s="34"/>
      <c r="D14" s="5"/>
      <c r="E14" s="34"/>
    </row>
    <row r="15" spans="1:5" s="39" customFormat="1" ht="15.75" customHeight="1">
      <c r="A15" s="36" t="s">
        <v>41</v>
      </c>
      <c r="B15" s="34" t="s">
        <v>8</v>
      </c>
      <c r="C15" s="34"/>
      <c r="D15" s="5"/>
      <c r="E15" s="34"/>
    </row>
    <row r="16" spans="1:5" s="39" customFormat="1" ht="15.75" customHeight="1">
      <c r="A16" s="36" t="s">
        <v>42</v>
      </c>
      <c r="B16" s="34" t="s">
        <v>9</v>
      </c>
      <c r="C16" s="34"/>
      <c r="D16" s="5"/>
      <c r="E16" s="34"/>
    </row>
    <row r="17" spans="1:5" s="39" customFormat="1" ht="15.75" customHeight="1">
      <c r="A17" s="36" t="s">
        <v>43</v>
      </c>
      <c r="B17" s="34" t="s">
        <v>28</v>
      </c>
      <c r="C17" s="34"/>
      <c r="D17" s="5"/>
      <c r="E17" s="34"/>
    </row>
    <row r="18" spans="1:5" s="39" customFormat="1" ht="15.75" customHeight="1">
      <c r="A18" s="36" t="s">
        <v>44</v>
      </c>
      <c r="B18" s="34" t="s">
        <v>36</v>
      </c>
      <c r="C18" s="34"/>
      <c r="D18" s="37"/>
      <c r="E18" s="34"/>
    </row>
    <row r="19" spans="1:5" s="39" customFormat="1" ht="15.75" customHeight="1">
      <c r="A19" s="36" t="s">
        <v>60</v>
      </c>
      <c r="B19" s="34" t="s">
        <v>37</v>
      </c>
      <c r="C19" s="34"/>
      <c r="D19" s="5"/>
      <c r="E19" s="34"/>
    </row>
    <row r="20" spans="1:5" s="39" customFormat="1" ht="15.75" customHeight="1">
      <c r="A20" s="36" t="s">
        <v>61</v>
      </c>
      <c r="B20" s="34" t="s">
        <v>38</v>
      </c>
      <c r="C20" s="34"/>
      <c r="D20" s="6"/>
      <c r="E20" s="34"/>
    </row>
    <row r="21" spans="1:5" s="39" customFormat="1" ht="15.75" customHeight="1">
      <c r="A21" s="36" t="s">
        <v>12</v>
      </c>
      <c r="B21" s="34" t="s">
        <v>45</v>
      </c>
      <c r="C21" s="34"/>
      <c r="D21" s="37"/>
      <c r="E21" s="34"/>
    </row>
    <row r="22" spans="1:5" s="39" customFormat="1" ht="15.75" customHeight="1">
      <c r="A22" s="38" t="s">
        <v>139</v>
      </c>
      <c r="B22" s="34" t="s">
        <v>138</v>
      </c>
      <c r="C22" s="34"/>
      <c r="D22" s="7"/>
      <c r="E22" s="34"/>
    </row>
    <row r="23" spans="1:4" s="39" customFormat="1" ht="15.75" customHeight="1">
      <c r="A23" s="36" t="s">
        <v>13</v>
      </c>
      <c r="B23" s="34" t="s">
        <v>18</v>
      </c>
      <c r="C23" s="34"/>
      <c r="D23" s="5"/>
    </row>
    <row r="24" spans="1:5" s="39" customFormat="1" ht="12.75">
      <c r="A24" s="36"/>
      <c r="B24" s="34"/>
      <c r="C24" s="34"/>
      <c r="D24" s="33"/>
      <c r="E24" s="34"/>
    </row>
    <row r="25" spans="1:5" s="39" customFormat="1" ht="15.75" customHeight="1">
      <c r="A25" s="31" t="s">
        <v>14</v>
      </c>
      <c r="B25" s="32" t="s">
        <v>51</v>
      </c>
      <c r="C25" s="32"/>
      <c r="D25" s="33"/>
      <c r="E25" s="34"/>
    </row>
    <row r="26" spans="1:5" s="39" customFormat="1" ht="15.75" customHeight="1">
      <c r="A26" s="36" t="s">
        <v>53</v>
      </c>
      <c r="B26" s="34" t="s">
        <v>68</v>
      </c>
      <c r="C26" s="34"/>
      <c r="D26" s="6"/>
      <c r="E26" s="34"/>
    </row>
    <row r="27" spans="1:5" s="39" customFormat="1" ht="15.75" customHeight="1">
      <c r="A27" s="36" t="s">
        <v>54</v>
      </c>
      <c r="B27" s="34" t="s">
        <v>52</v>
      </c>
      <c r="C27" s="34"/>
      <c r="D27" s="21"/>
      <c r="E27" s="34"/>
    </row>
    <row r="28" spans="1:5" s="39" customFormat="1" ht="30.75" customHeight="1">
      <c r="A28" s="36"/>
      <c r="B28" s="34"/>
      <c r="C28" s="34"/>
      <c r="D28" s="33"/>
      <c r="E28" s="33"/>
    </row>
    <row r="29" spans="1:5" ht="12.75">
      <c r="A29" s="40" t="s">
        <v>16</v>
      </c>
      <c r="B29" s="41" t="s">
        <v>168</v>
      </c>
      <c r="C29" s="41"/>
      <c r="D29" s="41"/>
      <c r="E29" s="26"/>
    </row>
    <row r="30" spans="1:5" ht="42" customHeight="1">
      <c r="A30" s="40"/>
      <c r="B30" s="141" t="s">
        <v>180</v>
      </c>
      <c r="C30" s="141"/>
      <c r="D30" s="141"/>
      <c r="E30" s="26"/>
    </row>
    <row r="31" spans="1:5" ht="24" customHeight="1">
      <c r="A31" s="40"/>
      <c r="B31" s="41"/>
      <c r="C31" s="41"/>
      <c r="D31" s="41"/>
      <c r="E31" s="26"/>
    </row>
    <row r="32" spans="1:5" ht="31.5" customHeight="1">
      <c r="A32" s="24"/>
      <c r="B32" s="24"/>
      <c r="C32" s="87" t="s">
        <v>98</v>
      </c>
      <c r="D32" s="93" t="s">
        <v>171</v>
      </c>
      <c r="E32" s="26"/>
    </row>
    <row r="33" spans="1:5" ht="48.75" customHeight="1">
      <c r="A33" s="24"/>
      <c r="B33" s="24"/>
      <c r="C33" s="87" t="s">
        <v>99</v>
      </c>
      <c r="D33" s="93" t="s">
        <v>181</v>
      </c>
      <c r="E33" s="26"/>
    </row>
    <row r="34" spans="1:5" ht="68.25" customHeight="1">
      <c r="A34" s="24"/>
      <c r="B34" s="24"/>
      <c r="C34" s="87" t="s">
        <v>100</v>
      </c>
      <c r="D34" s="93" t="s">
        <v>195</v>
      </c>
      <c r="E34" s="26"/>
    </row>
    <row r="35" spans="1:5" ht="24.75" customHeight="1">
      <c r="A35" s="24"/>
      <c r="B35" s="24"/>
      <c r="C35" s="88" t="s">
        <v>167</v>
      </c>
      <c r="D35" s="94" t="s">
        <v>172</v>
      </c>
      <c r="E35" s="26"/>
    </row>
    <row r="36" spans="1:5" ht="27" customHeight="1" hidden="1">
      <c r="A36" s="24"/>
      <c r="B36" s="139"/>
      <c r="C36" s="140"/>
      <c r="D36" s="140"/>
      <c r="E36" s="26"/>
    </row>
    <row r="37" spans="1:5" ht="17.25" customHeight="1">
      <c r="A37" s="24"/>
      <c r="B37" s="24"/>
      <c r="C37" s="24"/>
      <c r="D37" s="86"/>
      <c r="E37" s="26"/>
    </row>
    <row r="38" spans="1:5" ht="12.75" customHeight="1">
      <c r="A38" s="41" t="s">
        <v>62</v>
      </c>
      <c r="B38" s="43" t="s">
        <v>169</v>
      </c>
      <c r="C38" s="43"/>
      <c r="D38" s="24"/>
      <c r="E38" s="26"/>
    </row>
    <row r="39" spans="1:5" ht="14.25" customHeight="1">
      <c r="A39" s="41"/>
      <c r="B39" s="43" t="s">
        <v>158</v>
      </c>
      <c r="C39" s="43"/>
      <c r="D39" s="24"/>
      <c r="E39" s="26"/>
    </row>
    <row r="40" spans="1:5" ht="24" customHeight="1">
      <c r="A40" s="24"/>
      <c r="B40" s="24"/>
      <c r="C40" s="24"/>
      <c r="D40" s="24"/>
      <c r="E40" s="26"/>
    </row>
    <row r="41" spans="1:5" ht="26.25" customHeight="1">
      <c r="A41" s="24"/>
      <c r="B41" s="24"/>
      <c r="C41" s="34" t="s">
        <v>70</v>
      </c>
      <c r="D41" s="85" t="s">
        <v>33</v>
      </c>
      <c r="E41" s="26"/>
    </row>
    <row r="42" spans="1:5" ht="24" customHeight="1">
      <c r="A42" s="24"/>
      <c r="B42" s="24"/>
      <c r="C42" s="34" t="s">
        <v>101</v>
      </c>
      <c r="D42" s="42" t="s">
        <v>34</v>
      </c>
      <c r="E42" s="26"/>
    </row>
    <row r="43" spans="1:5" ht="24" customHeight="1">
      <c r="A43" s="24"/>
      <c r="B43" s="24"/>
      <c r="C43" s="34" t="s">
        <v>102</v>
      </c>
      <c r="D43" s="42" t="s">
        <v>35</v>
      </c>
      <c r="E43" s="26"/>
    </row>
    <row r="44" spans="1:5" ht="24.75" customHeight="1">
      <c r="A44" s="24"/>
      <c r="B44" s="24"/>
      <c r="C44" s="24"/>
      <c r="D44" s="44"/>
      <c r="E44" s="26"/>
    </row>
    <row r="45" spans="1:5" ht="12.75">
      <c r="A45" s="41" t="s">
        <v>71</v>
      </c>
      <c r="B45" s="43" t="s">
        <v>88</v>
      </c>
      <c r="C45" s="43"/>
      <c r="D45" s="24"/>
      <c r="E45" s="26"/>
    </row>
    <row r="46" spans="1:5" ht="8.25" customHeight="1">
      <c r="A46" s="41"/>
      <c r="B46" s="43"/>
      <c r="C46" s="43"/>
      <c r="D46" s="24"/>
      <c r="E46" s="26"/>
    </row>
    <row r="47" spans="1:5" ht="12.75">
      <c r="A47" s="24"/>
      <c r="B47" s="24"/>
      <c r="C47" s="24"/>
      <c r="D47" s="24"/>
      <c r="E47" s="26"/>
    </row>
    <row r="48" spans="1:5" ht="25.5" customHeight="1">
      <c r="A48" s="24"/>
      <c r="B48" s="24"/>
      <c r="C48" s="57" t="s">
        <v>98</v>
      </c>
      <c r="D48" s="42" t="s">
        <v>95</v>
      </c>
      <c r="E48" s="26"/>
    </row>
    <row r="49" spans="1:5" ht="25.5" customHeight="1">
      <c r="A49" s="24"/>
      <c r="B49" s="24"/>
      <c r="C49" s="57" t="s">
        <v>99</v>
      </c>
      <c r="D49" s="42" t="s">
        <v>140</v>
      </c>
      <c r="E49" s="26"/>
    </row>
    <row r="50" spans="1:5" ht="25.5" customHeight="1">
      <c r="A50" s="24"/>
      <c r="B50" s="24"/>
      <c r="C50" s="34" t="s">
        <v>102</v>
      </c>
      <c r="D50" s="42" t="s">
        <v>87</v>
      </c>
      <c r="E50" s="26"/>
    </row>
    <row r="51" spans="1:5" ht="25.5" customHeight="1">
      <c r="A51" s="24"/>
      <c r="B51" s="24"/>
      <c r="C51" s="34" t="s">
        <v>103</v>
      </c>
      <c r="D51" s="42" t="s">
        <v>89</v>
      </c>
      <c r="E51" s="26"/>
    </row>
    <row r="52" spans="1:5" ht="25.5" customHeight="1">
      <c r="A52" s="24"/>
      <c r="B52" s="24"/>
      <c r="C52" s="34" t="s">
        <v>104</v>
      </c>
      <c r="D52" s="42" t="s">
        <v>141</v>
      </c>
      <c r="E52" s="26"/>
    </row>
    <row r="53" spans="1:5" ht="11.25" customHeight="1">
      <c r="A53" s="24"/>
      <c r="B53" s="24"/>
      <c r="C53" s="24"/>
      <c r="D53" s="42"/>
      <c r="E53" s="26"/>
    </row>
    <row r="54" spans="1:5" ht="12.75">
      <c r="A54" s="60" t="s">
        <v>96</v>
      </c>
      <c r="B54" s="61" t="s">
        <v>142</v>
      </c>
      <c r="C54" s="61"/>
      <c r="D54" s="62"/>
      <c r="E54" s="26"/>
    </row>
    <row r="55" spans="1:5" ht="12.75">
      <c r="A55" s="60"/>
      <c r="B55" s="65" t="s">
        <v>162</v>
      </c>
      <c r="C55" s="61"/>
      <c r="D55" s="62"/>
      <c r="E55" s="26"/>
    </row>
    <row r="56" spans="1:5" ht="12.75">
      <c r="A56" s="62"/>
      <c r="B56" s="62"/>
      <c r="C56" s="62"/>
      <c r="D56" s="62"/>
      <c r="E56" s="26"/>
    </row>
    <row r="57" spans="1:5" ht="12.75">
      <c r="A57" s="62"/>
      <c r="B57" s="62"/>
      <c r="C57" s="62"/>
      <c r="D57" s="62"/>
      <c r="E57" s="26"/>
    </row>
    <row r="58" spans="1:5" ht="22.5" customHeight="1">
      <c r="A58" s="62"/>
      <c r="B58" s="62"/>
      <c r="C58" s="63" t="s">
        <v>70</v>
      </c>
      <c r="D58" s="64" t="s">
        <v>164</v>
      </c>
      <c r="E58" s="26"/>
    </row>
    <row r="59" spans="1:5" ht="19.5" customHeight="1">
      <c r="A59" s="62"/>
      <c r="B59" s="62"/>
      <c r="C59" s="63" t="s">
        <v>101</v>
      </c>
      <c r="D59" s="64" t="s">
        <v>165</v>
      </c>
      <c r="E59" s="26"/>
    </row>
    <row r="60" spans="1:5" ht="15.75" customHeight="1">
      <c r="A60" s="62"/>
      <c r="B60" s="62"/>
      <c r="C60" s="62"/>
      <c r="D60" s="62"/>
      <c r="E60" s="26"/>
    </row>
    <row r="61" spans="1:5" ht="11.25" customHeight="1">
      <c r="A61" s="41"/>
      <c r="B61" s="43"/>
      <c r="C61" s="43"/>
      <c r="D61" s="24"/>
      <c r="E61" s="26"/>
    </row>
    <row r="62" spans="1:5" ht="15.75" customHeight="1">
      <c r="A62" s="41" t="s">
        <v>97</v>
      </c>
      <c r="B62" s="43" t="s">
        <v>126</v>
      </c>
      <c r="C62" s="43"/>
      <c r="D62" s="24"/>
      <c r="E62" s="26"/>
    </row>
    <row r="63" spans="1:5" ht="21.75" customHeight="1">
      <c r="A63" s="41"/>
      <c r="B63" s="73" t="s">
        <v>163</v>
      </c>
      <c r="C63" s="43"/>
      <c r="D63" s="24"/>
      <c r="E63" s="26"/>
    </row>
    <row r="64" spans="1:5" ht="15.75" customHeight="1">
      <c r="A64" s="36" t="s">
        <v>127</v>
      </c>
      <c r="B64" s="34" t="s">
        <v>128</v>
      </c>
      <c r="C64" s="43"/>
      <c r="D64" s="24"/>
      <c r="E64" s="24"/>
    </row>
    <row r="65" spans="1:5" ht="15.75" customHeight="1">
      <c r="A65" s="24"/>
      <c r="B65" s="7"/>
      <c r="C65" s="24"/>
      <c r="D65" s="72" t="s">
        <v>196</v>
      </c>
      <c r="E65" s="24"/>
    </row>
    <row r="66" spans="1:5" ht="15.75" customHeight="1">
      <c r="A66" s="24"/>
      <c r="B66" s="7"/>
      <c r="C66" s="24"/>
      <c r="D66" s="72" t="s">
        <v>199</v>
      </c>
      <c r="E66" s="24"/>
    </row>
    <row r="67" spans="1:5" ht="15.75" customHeight="1">
      <c r="A67" s="24"/>
      <c r="B67" s="7"/>
      <c r="C67" s="24"/>
      <c r="D67" s="72" t="s">
        <v>129</v>
      </c>
      <c r="E67" s="24"/>
    </row>
    <row r="68" spans="1:5" ht="15.75" customHeight="1">
      <c r="A68" s="24"/>
      <c r="B68" s="7"/>
      <c r="C68" s="24"/>
      <c r="D68" s="72" t="s">
        <v>130</v>
      </c>
      <c r="E68" s="24"/>
    </row>
    <row r="69" spans="1:5" ht="6" customHeight="1">
      <c r="A69" s="24"/>
      <c r="B69" s="91"/>
      <c r="C69" s="24"/>
      <c r="D69" s="72"/>
      <c r="E69" s="24"/>
    </row>
    <row r="70" spans="1:5" ht="15.75" customHeight="1">
      <c r="A70" s="36" t="s">
        <v>131</v>
      </c>
      <c r="B70" s="79" t="s">
        <v>132</v>
      </c>
      <c r="C70" s="43"/>
      <c r="D70" s="34"/>
      <c r="E70" s="24"/>
    </row>
    <row r="71" spans="1:5" ht="15.75" customHeight="1">
      <c r="A71" s="24"/>
      <c r="B71" s="95"/>
      <c r="C71" s="24"/>
      <c r="D71" s="72" t="s">
        <v>196</v>
      </c>
      <c r="E71" s="24"/>
    </row>
    <row r="72" spans="1:5" ht="15.75" customHeight="1">
      <c r="A72" s="24"/>
      <c r="B72" s="95"/>
      <c r="C72" s="24"/>
      <c r="D72" s="72" t="s">
        <v>199</v>
      </c>
      <c r="E72" s="24"/>
    </row>
    <row r="73" spans="1:5" ht="15.75" customHeight="1">
      <c r="A73" s="24"/>
      <c r="B73" s="95"/>
      <c r="C73" s="24"/>
      <c r="D73" s="72" t="s">
        <v>130</v>
      </c>
      <c r="E73" s="24"/>
    </row>
    <row r="74" spans="1:5" ht="6" customHeight="1">
      <c r="A74" s="24"/>
      <c r="B74" s="91"/>
      <c r="C74" s="24"/>
      <c r="D74" s="72"/>
      <c r="E74" s="24"/>
    </row>
    <row r="75" spans="1:5" ht="15.75" customHeight="1">
      <c r="A75" s="36" t="s">
        <v>133</v>
      </c>
      <c r="B75" s="79" t="s">
        <v>134</v>
      </c>
      <c r="C75" s="43"/>
      <c r="D75" s="34"/>
      <c r="E75" s="24"/>
    </row>
    <row r="76" spans="1:5" ht="15.75" customHeight="1">
      <c r="A76" s="24"/>
      <c r="B76" s="95"/>
      <c r="C76" s="24"/>
      <c r="D76" s="72" t="s">
        <v>135</v>
      </c>
      <c r="E76" s="24"/>
    </row>
    <row r="77" spans="1:5" ht="25.5" customHeight="1">
      <c r="A77" s="24"/>
      <c r="C77" s="24"/>
      <c r="D77" s="24"/>
      <c r="E77" s="24"/>
    </row>
    <row r="78" spans="1:3" ht="12.75" hidden="1">
      <c r="A78" s="81"/>
      <c r="B78" s="82"/>
      <c r="C78" s="82"/>
    </row>
    <row r="79" spans="1:3" ht="12.75" hidden="1">
      <c r="A79" s="81"/>
      <c r="B79" s="81"/>
      <c r="C79" s="82"/>
    </row>
    <row r="80" ht="25.5" customHeight="1" hidden="1">
      <c r="B80" s="83"/>
    </row>
    <row r="81" ht="25.5" customHeight="1" hidden="1">
      <c r="B81" s="83"/>
    </row>
    <row r="82" ht="25.5" customHeight="1" hidden="1">
      <c r="B82" s="83"/>
    </row>
    <row r="83" spans="2:4" ht="25.5" customHeight="1" hidden="1">
      <c r="B83" s="83"/>
      <c r="D83" s="83"/>
    </row>
    <row r="84" ht="25.5" customHeight="1" hidden="1">
      <c r="D84" s="83"/>
    </row>
    <row r="85" ht="25.5" customHeight="1" hidden="1">
      <c r="D85" s="83"/>
    </row>
    <row r="86" ht="25.5" customHeight="1" hidden="1">
      <c r="D86" s="83"/>
    </row>
    <row r="87" ht="25.5" customHeight="1" hidden="1">
      <c r="D87" s="83"/>
    </row>
    <row r="88" ht="25.5" customHeight="1" hidden="1">
      <c r="D88" s="83"/>
    </row>
    <row r="89" ht="25.5" customHeight="1" hidden="1">
      <c r="D89" s="83"/>
    </row>
    <row r="90" ht="25.5" customHeight="1" hidden="1">
      <c r="D90" s="83"/>
    </row>
    <row r="91" ht="25.5" customHeight="1" hidden="1">
      <c r="D91" s="83"/>
    </row>
    <row r="92" ht="25.5" customHeight="1" hidden="1">
      <c r="D92" s="83"/>
    </row>
    <row r="93" ht="25.5" customHeight="1" hidden="1">
      <c r="D93" s="83"/>
    </row>
    <row r="94" ht="25.5" customHeight="1" hidden="1">
      <c r="D94" s="83"/>
    </row>
    <row r="95" ht="25.5" customHeight="1" hidden="1">
      <c r="D95" s="83"/>
    </row>
    <row r="96" ht="25.5" customHeight="1" hidden="1">
      <c r="D96" s="83"/>
    </row>
    <row r="97" ht="25.5" customHeight="1" hidden="1">
      <c r="D97" s="83"/>
    </row>
    <row r="98" ht="25.5" customHeight="1" hidden="1">
      <c r="D98" s="83"/>
    </row>
    <row r="99" ht="25.5" customHeight="1" hidden="1">
      <c r="D99" s="83"/>
    </row>
    <row r="100" ht="25.5" customHeight="1" hidden="1">
      <c r="D100" s="83"/>
    </row>
    <row r="101" ht="25.5" customHeight="1" hidden="1">
      <c r="D101" s="83"/>
    </row>
    <row r="102" ht="25.5" customHeight="1" hidden="1">
      <c r="D102" s="83"/>
    </row>
    <row r="103" ht="25.5" customHeight="1" hidden="1">
      <c r="D103" s="83"/>
    </row>
    <row r="104" ht="25.5" customHeight="1" hidden="1">
      <c r="D104" s="83"/>
    </row>
    <row r="105" ht="25.5" customHeight="1" hidden="1">
      <c r="D105" s="83"/>
    </row>
    <row r="106" ht="25.5" customHeight="1" hidden="1">
      <c r="D106" s="83"/>
    </row>
    <row r="107" ht="25.5" customHeight="1" hidden="1">
      <c r="D107" s="83"/>
    </row>
    <row r="108" ht="24" customHeight="1" hidden="1">
      <c r="D108" s="83"/>
    </row>
    <row r="109" ht="24" customHeight="1" hidden="1">
      <c r="D109" s="83"/>
    </row>
    <row r="110" ht="24" customHeight="1" hidden="1">
      <c r="D110" s="83"/>
    </row>
    <row r="111" ht="24" customHeight="1" hidden="1"/>
    <row r="112" ht="19.5" customHeight="1" hidden="1">
      <c r="D112" s="84"/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/>
    <row r="135" ht="12.75"/>
    <row r="136" ht="12.75"/>
  </sheetData>
  <sheetProtection password="E046" sheet="1"/>
  <mergeCells count="2">
    <mergeCell ref="B36:D36"/>
    <mergeCell ref="B30:D30"/>
  </mergeCells>
  <conditionalFormatting sqref="A75:D77">
    <cfRule type="expression" priority="1" dxfId="40" stopIfTrue="1">
      <formula>AND(ModelProvozovani&lt;&gt;2)</formula>
    </cfRule>
  </conditionalFormatting>
  <conditionalFormatting sqref="A70:D74">
    <cfRule type="expression" priority="2" dxfId="40" stopIfTrue="1">
      <formula>AND(ModelProvozovani&lt;&gt;1)</formula>
    </cfRule>
    <cfRule type="expression" priority="3" dxfId="40" stopIfTrue="1">
      <formula>AND(VyberRizeni&lt;&gt;2)</formula>
    </cfRule>
  </conditionalFormatting>
  <conditionalFormatting sqref="A54:D60">
    <cfRule type="expression" priority="4" dxfId="43" stopIfTrue="1">
      <formula>AND(ModelProvozovani=1)</formula>
    </cfRule>
  </conditionalFormatting>
  <conditionalFormatting sqref="A61:D63">
    <cfRule type="expression" priority="5" dxfId="40" stopIfTrue="1">
      <formula>AND(ModelProvozovani&lt;1)</formula>
    </cfRule>
    <cfRule type="expression" priority="6" dxfId="40" stopIfTrue="1">
      <formula>AND(ModelProvozovani&gt;2)</formula>
    </cfRule>
  </conditionalFormatting>
  <conditionalFormatting sqref="A64:D69">
    <cfRule type="expression" priority="7" dxfId="40" stopIfTrue="1">
      <formula>AND(ModelProvozovani&lt;&gt;1)</formula>
    </cfRule>
    <cfRule type="expression" priority="8" dxfId="39" stopIfTrue="1">
      <formula>AND(VyberRizeni&lt;&gt;1)</formula>
    </cfRule>
  </conditionalFormatting>
  <printOptions/>
  <pageMargins left="0.7874015748031497" right="0.7874015748031497" top="0.9448818897637796" bottom="0.9448818897637796" header="0.5118110236220472" footer="0.5118110236220472"/>
  <pageSetup fitToHeight="5" fitToWidth="1" horizontalDpi="600" verticalDpi="600" orientation="landscape" paperSize="9" scale="97" r:id="rId3"/>
  <colBreaks count="1" manualBreakCount="1">
    <brk id="6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D17"/>
  <sheetViews>
    <sheetView zoomScalePageLayoutView="0" workbookViewId="0" topLeftCell="A1">
      <selection activeCell="C9" sqref="C9"/>
    </sheetView>
  </sheetViews>
  <sheetFormatPr defaultColWidth="0" defaultRowHeight="12.75" zeroHeight="1"/>
  <cols>
    <col min="1" max="1" width="3.7109375" style="0" customWidth="1"/>
    <col min="2" max="2" width="52.7109375" style="0" customWidth="1"/>
    <col min="3" max="3" width="29.7109375" style="0" customWidth="1"/>
    <col min="4" max="4" width="13.140625" style="0" customWidth="1"/>
    <col min="5" max="5" width="0" style="0" hidden="1" customWidth="1"/>
    <col min="6" max="6" width="102.421875" style="0" hidden="1" customWidth="1"/>
    <col min="7" max="16384" width="0" style="0" hidden="1" customWidth="1"/>
  </cols>
  <sheetData>
    <row r="1" spans="1:4" ht="15">
      <c r="A1" s="46"/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4" ht="15.75">
      <c r="A5" s="142" t="str">
        <f>IF(ModelProvozovani=2,'Ověření-skrýt'!A57,IF(AND(ModelProvozovani=1,VyberRizeni=1),'Ověření-skrýt'!A55,IF(AND(ModelProvozovani=1,VyberRizeni=2),'Ověření-skrýt'!A56,"Příloha je relevantní pouze při oddílném modelu provozování")))</f>
        <v>Příloha č.1 - Harmonogram Koncesního řízení</v>
      </c>
      <c r="B5" s="142"/>
      <c r="C5" s="142"/>
      <c r="D5" s="2"/>
    </row>
    <row r="6" spans="1:4" ht="15.75">
      <c r="A6" s="8"/>
      <c r="B6" s="8"/>
      <c r="C6" s="8"/>
      <c r="D6" s="2"/>
    </row>
    <row r="7" spans="1:4" ht="33.75" customHeight="1">
      <c r="A7" s="9"/>
      <c r="B7" s="9"/>
      <c r="C7" s="9"/>
      <c r="D7" s="2"/>
    </row>
    <row r="8" spans="1:4" ht="13.5" customHeight="1">
      <c r="A8" s="47" t="s">
        <v>81</v>
      </c>
      <c r="B8" s="48"/>
      <c r="C8" s="49" t="s">
        <v>80</v>
      </c>
      <c r="D8" s="2"/>
    </row>
    <row r="9" spans="1:4" ht="13.5" customHeight="1">
      <c r="A9" s="76" t="str">
        <f>IF(ModelProvozovani=2,'Ověření-skrýt'!F35,IF(AND(ModelProvozovani=1,VyberRizeni=1),'Ověření-skrýt'!B35,IF(AND(ModelProvozovani=1,VyberRizeni=2),'Ověření-skrýt'!D35,"Příloha s harmonogramem je relevantní pouze v případě oddílného modelu provozování")))</f>
        <v>a)</v>
      </c>
      <c r="B9" s="77" t="str">
        <f>IF(ModelProvozovani=2,'Ověření-skrýt'!E35,IF(AND(ModelProvozovani=1,VyberRizeni=1),'Ověření-skrýt'!A35,IF(AND(ModelProvozovani=1,VyberRizeni=2),'Ověření-skrýt'!C35,"Příloha s harmonogramem je relevantní pouze v případě oddílného modelu provozování")))</f>
        <v>Zaslání dokumentace na SFŽP k umožnění posouzení</v>
      </c>
      <c r="C9" s="78">
        <f>IF(ModelProvozovani=2,'Vstupní údaje'!B76,IF(AND(ModelProvozovani=1,VyberRizeni=1),'Vstupní údaje'!B65,IF(AND(ModelProvozovani=1,VyberRizeni=2),'Vstupní údaje'!B71,"Příloha s harmonogramem je relevantní pouze v případě oddílného modelu provozování")))</f>
        <v>0</v>
      </c>
      <c r="D9" s="2"/>
    </row>
    <row r="10" spans="1:4" ht="13.5" customHeight="1">
      <c r="A10" s="76" t="str">
        <f>IF(ModelProvozovani=2,'Ověření-skrýt'!F36,IF(AND(ModelProvozovani=1,VyberRizeni=1),'Ověření-skrýt'!B36,IF(AND(ModelProvozovani=1,VyberRizeni=2),'Ověření-skrýt'!D36,"Příloha s harmonogramem je relevantní pouze v případě oddílného modelu provozování")))</f>
        <v>b)</v>
      </c>
      <c r="B10" s="77" t="str">
        <f>IF(ModelProvozovani=2,'Ověření-skrýt'!E36,IF(AND(ModelProvozovani=1,VyberRizeni=1),'Ověření-skrýt'!A36,IF(AND(ModelProvozovani=1,VyberRizeni=2),'Ověření-skrýt'!C36,"Příloha s harmonogramem je relevantní pouze v případě oddílného modelu provozování")))</f>
        <v>Zahájení výběrového řízení (ideálně 3 měsíce po předložení dokumentace na SFŽP)</v>
      </c>
      <c r="C10" s="78">
        <f>IF(ModelProvozovani=2,"",IF(AND(ModelProvozovani=1,VyberRizeni=1),'Vstupní údaje'!B66,IF(AND(ModelProvozovani=1,VyberRizeni=2),'Vstupní údaje'!B72,"Příloha s harmonogramem je relevantní pouze v případě oddílného modelu provozování")))</f>
        <v>0</v>
      </c>
      <c r="D10" s="2"/>
    </row>
    <row r="11" spans="1:4" ht="13.5" customHeight="1">
      <c r="A11" s="76" t="str">
        <f>IF(ModelProvozovani=2,'Ověření-skrýt'!F37,IF(AND(ModelProvozovani=1,VyberRizeni=1),'Ověření-skrýt'!B37,IF(AND(ModelProvozovani=1,VyberRizeni=2),'Ověření-skrýt'!D37,"Příloha s harmonogramem je relevantní pouze v případě oddílného modelu provozování")))</f>
        <v>c)</v>
      </c>
      <c r="B11" s="77" t="str">
        <f>IF(ModelProvozovani=2,'Ověření-skrýt'!E37,IF(AND(ModelProvozovani=1,VyberRizeni=1),'Ověření-skrýt'!A37,IF(AND(ModelProvozovani=1,VyberRizeni=2),'Ověření-skrýt'!C37,"Příloha s harmonogramem je relevantní pouze v případě oddílného modelu provozování")))</f>
        <v>Rozhodnutí o výběru nejvhodnější nabídky</v>
      </c>
      <c r="C11" s="78">
        <f>IF(ModelProvozovani=2,"",IF(AND(ModelProvozovani=1,VyberRizeni=1),'Vstupní údaje'!B67,IF(AND(ModelProvozovani=1,VyberRizeni=2),'Vstupní údaje'!B73,"Příloha s harmonogramem je relevantní pouze v případě oddílného modelu provozování")))</f>
        <v>0</v>
      </c>
      <c r="D11" s="2"/>
    </row>
    <row r="12" spans="1:4" ht="13.5" customHeight="1">
      <c r="A12" s="76" t="str">
        <f>IF(ModelProvozovani=2,'Ověření-skrýt'!F38,IF(AND(ModelProvozovani=1,VyberRizeni=1),'Ověření-skrýt'!B38,IF(AND(ModelProvozovani=1,VyberRizeni=2),'Ověření-skrýt'!D38,"Příloha s harmonogramem je relevantní pouze v případě oddílného modelu provozování")))</f>
        <v>d)</v>
      </c>
      <c r="B12" s="77" t="str">
        <f>IF(ModelProvozovani=2,'Ověření-skrýt'!E38,IF(AND(ModelProvozovani=1,VyberRizeni=1),'Ověření-skrýt'!A38,IF(AND(ModelProvozovani=1,VyberRizeni=2),'Ověření-skrýt'!C38,"Příloha s harmonogramem je relevantní pouze v případě oddílného modelu provozování")))</f>
        <v>Uzavření smlouvy</v>
      </c>
      <c r="C12" s="78">
        <f>IF(ModelProvozovani=2,"",IF(AND(ModelProvozovani=1,VyberRizeni=1),'Vstupní údaje'!B68,IF(AND(ModelProvozovani=1,VyberRizeni=2),"","Příloha s harmonogramem je relevantní pouze v případě oddílného modelu provozování")))</f>
        <v>0</v>
      </c>
      <c r="D12" s="2"/>
    </row>
    <row r="13" spans="1:4" ht="23.25" customHeight="1">
      <c r="A13" s="2"/>
      <c r="B13" s="2"/>
      <c r="C13" s="2"/>
      <c r="D13" s="2"/>
    </row>
    <row r="14" spans="1:4" ht="12.75">
      <c r="A14" s="50" t="s">
        <v>170</v>
      </c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sheetProtection password="E046" sheet="1"/>
  <mergeCells count="1">
    <mergeCell ref="A5:C5"/>
  </mergeCells>
  <conditionalFormatting sqref="A18:C52">
    <cfRule type="expression" priority="1" dxfId="3" stopIfTrue="1">
      <formula>AND(VyberRizeni&lt;&gt;1)</formula>
    </cfRule>
  </conditionalFormatting>
  <conditionalFormatting sqref="D1:D17 A1:C4 A13:C17 A6:B9 C6:C8">
    <cfRule type="expression" priority="3" dxfId="22" stopIfTrue="1">
      <formula>AND(ModelProvozovani&lt;1)</formula>
    </cfRule>
    <cfRule type="expression" priority="4" dxfId="22" stopIfTrue="1">
      <formula>AND(ModelProvozovani&gt;2)</formula>
    </cfRule>
  </conditionalFormatting>
  <conditionalFormatting sqref="A5:C5">
    <cfRule type="expression" priority="5" dxfId="34" stopIfTrue="1">
      <formula>AND(ModelProvozovani&lt;1)</formula>
    </cfRule>
    <cfRule type="expression" priority="6" dxfId="34" stopIfTrue="1">
      <formula>AND(ModelProvozovani&gt;2)</formula>
    </cfRule>
  </conditionalFormatting>
  <conditionalFormatting sqref="A10:B11">
    <cfRule type="expression" priority="7" dxfId="22" stopIfTrue="1">
      <formula>AND(ModelProvozovani&lt;1)</formula>
    </cfRule>
    <cfRule type="expression" priority="8" dxfId="22" stopIfTrue="1">
      <formula>AND(ModelProvozovani&gt;2)</formula>
    </cfRule>
    <cfRule type="expression" priority="9" dxfId="21" stopIfTrue="1">
      <formula>AND(ModelProvozovani=2)</formula>
    </cfRule>
  </conditionalFormatting>
  <conditionalFormatting sqref="A12:B12">
    <cfRule type="expression" priority="10" dxfId="22" stopIfTrue="1">
      <formula>AND(ModelProvozovani&lt;1)</formula>
    </cfRule>
    <cfRule type="expression" priority="11" dxfId="22" stopIfTrue="1">
      <formula>AND(ModelProvozovani&gt;2)</formula>
    </cfRule>
    <cfRule type="expression" priority="12" dxfId="21" stopIfTrue="1">
      <formula>OR(VyberRizeni=2,ModelProvozovani=2)</formula>
    </cfRule>
  </conditionalFormatting>
  <conditionalFormatting sqref="C9">
    <cfRule type="expression" priority="13" dxfId="22" stopIfTrue="1">
      <formula>OR(ModelProvozovani&lt;1,ModelProvozovani&gt;2)</formula>
    </cfRule>
    <cfRule type="cellIs" priority="14" dxfId="0" operator="equal" stopIfTrue="1">
      <formula>0</formula>
    </cfRule>
  </conditionalFormatting>
  <conditionalFormatting sqref="C10:C11">
    <cfRule type="expression" priority="15" dxfId="22" stopIfTrue="1">
      <formula>OR(ModelProvozovani&lt;1,ModelProvozovani&gt;2)</formula>
    </cfRule>
    <cfRule type="expression" priority="16" dxfId="21" stopIfTrue="1">
      <formula>AND(ModelProvozovani=2)</formula>
    </cfRule>
    <cfRule type="cellIs" priority="17" dxfId="0" operator="equal" stopIfTrue="1">
      <formula>0</formula>
    </cfRule>
  </conditionalFormatting>
  <conditionalFormatting sqref="C12">
    <cfRule type="expression" priority="18" dxfId="22" stopIfTrue="1">
      <formula>OR(ModelProvozovani&lt;1,ModelProvozovani&gt;2)</formula>
    </cfRule>
    <cfRule type="expression" priority="19" dxfId="21" stopIfTrue="1">
      <formula>OR(VyberRizeni=2,ModelProvozovani=2)</formula>
    </cfRule>
    <cfRule type="cellIs" priority="20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I86"/>
  <sheetViews>
    <sheetView zoomScalePageLayoutView="0" workbookViewId="0" topLeftCell="A19">
      <selection activeCell="B45" sqref="B45:H45"/>
    </sheetView>
  </sheetViews>
  <sheetFormatPr defaultColWidth="0" defaultRowHeight="12.75" zeroHeight="1"/>
  <cols>
    <col min="1" max="1" width="3.7109375" style="18" customWidth="1"/>
    <col min="2" max="2" width="19.28125" style="18" customWidth="1"/>
    <col min="3" max="3" width="19.57421875" style="18" customWidth="1"/>
    <col min="4" max="5" width="9.140625" style="18" customWidth="1"/>
    <col min="6" max="6" width="10.28125" style="18" customWidth="1"/>
    <col min="7" max="7" width="6.00390625" style="18" customWidth="1"/>
    <col min="8" max="8" width="9.7109375" style="18" customWidth="1"/>
    <col min="9" max="9" width="1.421875" style="18" customWidth="1"/>
    <col min="10" max="16384" width="0" style="18" hidden="1" customWidth="1"/>
  </cols>
  <sheetData>
    <row r="1" spans="1:9" ht="12.75">
      <c r="A1" s="74">
        <f>IF(ModelProvozovani=1,"","Čestné prohlášení pro vybraný model provozování je na listě:"&amp;" """&amp;VLOOKUP(ModelProvozovani,'Ověření-skrýt'!B47:C51,2)&amp;""".")</f>
      </c>
      <c r="B1" s="2"/>
      <c r="C1" s="2"/>
      <c r="D1" s="2"/>
      <c r="E1" s="2"/>
      <c r="F1" s="2"/>
      <c r="G1" s="2"/>
      <c r="H1" s="2"/>
      <c r="I1" s="2"/>
    </row>
    <row r="2" spans="1:9" ht="15.75">
      <c r="A2" s="142" t="s">
        <v>29</v>
      </c>
      <c r="B2" s="142"/>
      <c r="C2" s="142"/>
      <c r="D2" s="142"/>
      <c r="E2" s="142"/>
      <c r="F2" s="142"/>
      <c r="G2" s="142"/>
      <c r="H2" s="142"/>
      <c r="I2" s="2"/>
    </row>
    <row r="3" spans="1:9" ht="15.75">
      <c r="A3" s="8"/>
      <c r="B3" s="8"/>
      <c r="C3" s="8"/>
      <c r="D3" s="8"/>
      <c r="E3" s="8"/>
      <c r="F3" s="8"/>
      <c r="G3" s="8"/>
      <c r="H3" s="8"/>
      <c r="I3" s="2"/>
    </row>
    <row r="4" spans="1:9" ht="15.75">
      <c r="A4" s="8"/>
      <c r="B4" s="8"/>
      <c r="C4" s="8"/>
      <c r="D4" s="8"/>
      <c r="E4" s="8"/>
      <c r="F4" s="8"/>
      <c r="G4" s="8"/>
      <c r="H4" s="8"/>
      <c r="I4" s="2"/>
    </row>
    <row r="5" spans="1:9" ht="12.75">
      <c r="A5" s="156" t="s">
        <v>161</v>
      </c>
      <c r="B5" s="156"/>
      <c r="C5" s="156"/>
      <c r="D5" s="156"/>
      <c r="E5" s="156"/>
      <c r="F5" s="156"/>
      <c r="G5" s="156"/>
      <c r="H5" s="156"/>
      <c r="I5" s="2"/>
    </row>
    <row r="6" spans="1:9" ht="12.75">
      <c r="A6" s="156"/>
      <c r="B6" s="156"/>
      <c r="C6" s="156"/>
      <c r="D6" s="156"/>
      <c r="E6" s="156"/>
      <c r="F6" s="156"/>
      <c r="G6" s="156"/>
      <c r="H6" s="156"/>
      <c r="I6" s="2"/>
    </row>
    <row r="7" spans="1:9" ht="12.75">
      <c r="A7" s="9"/>
      <c r="B7" s="9"/>
      <c r="C7" s="9"/>
      <c r="D7" s="9"/>
      <c r="E7" s="9"/>
      <c r="F7" s="9"/>
      <c r="G7" s="9"/>
      <c r="H7" s="9"/>
      <c r="I7" s="2"/>
    </row>
    <row r="8" spans="1:9" ht="12.75">
      <c r="A8" s="2"/>
      <c r="B8" s="1" t="s">
        <v>30</v>
      </c>
      <c r="C8" s="53"/>
      <c r="D8" s="52"/>
      <c r="E8" s="2"/>
      <c r="F8" s="2"/>
      <c r="G8" s="2"/>
      <c r="H8" s="2"/>
      <c r="I8" s="2"/>
    </row>
    <row r="9" spans="1:9" ht="12.75">
      <c r="A9" s="2"/>
      <c r="B9" s="2" t="s">
        <v>67</v>
      </c>
      <c r="C9" s="53" t="str">
        <f>IF('Vstupní údaje'!$D$12="","Doplňte údaj v listu ""Vstupní údaje""",'Vstupní údaje'!$D$12)</f>
        <v>Doplňte údaj v listu "Vstupní údaje"</v>
      </c>
      <c r="D9" s="52"/>
      <c r="E9" s="2"/>
      <c r="F9" s="2"/>
      <c r="G9" s="2"/>
      <c r="H9" s="2"/>
      <c r="I9" s="2"/>
    </row>
    <row r="10" spans="1:9" ht="12.75">
      <c r="A10" s="2"/>
      <c r="B10" s="2" t="s">
        <v>17</v>
      </c>
      <c r="C10" s="53" t="str">
        <f>IF(OR('Vstupní údaje'!$D$14="",'Vstupní údaje'!$D$15="",'Vstupní údaje'!$D$16=""),"Doplňte údaj v listu ""Vstupní údaje""",CONCATENATE('Vstupní údaje'!D14,", ",'Vstupní údaje'!D15,", ",'Vstupní údaje'!D16))</f>
        <v>Doplňte údaj v listu "Vstupní údaje"</v>
      </c>
      <c r="D10" s="52"/>
      <c r="E10" s="2"/>
      <c r="F10" s="2"/>
      <c r="G10" s="2"/>
      <c r="H10" s="2"/>
      <c r="I10" s="2"/>
    </row>
    <row r="11" spans="1:9" ht="12.75">
      <c r="A11" s="2"/>
      <c r="B11" s="2" t="s">
        <v>32</v>
      </c>
      <c r="C11" s="53" t="str">
        <f>IF('Vstupní údaje'!$D$17="","Doplňte údaj v listu ""Vstupní údaje""",'Vstupní údaje'!$D$17)</f>
        <v>Doplňte údaj v listu "Vstupní údaje"</v>
      </c>
      <c r="D11" s="52"/>
      <c r="E11" s="2"/>
      <c r="F11" s="2"/>
      <c r="G11" s="2"/>
      <c r="H11" s="2"/>
      <c r="I11" s="2"/>
    </row>
    <row r="12" spans="1:9" ht="12.75" customHeight="1">
      <c r="A12" s="2"/>
      <c r="B12" s="3" t="s">
        <v>166</v>
      </c>
      <c r="C12" s="53" t="str">
        <f>IF('Vstupní údaje'!$D$22="","Doplňte údaj v listu ""Vstupní údaje""",'Vstupní údaje'!$D$22)</f>
        <v>Doplňte údaj v listu "Vstupní údaje"</v>
      </c>
      <c r="D12" s="52"/>
      <c r="E12" s="2"/>
      <c r="F12" s="2"/>
      <c r="G12" s="2"/>
      <c r="H12" s="2"/>
      <c r="I12" s="2"/>
    </row>
    <row r="13" spans="1:9" ht="12.75">
      <c r="A13" s="2"/>
      <c r="B13" s="10" t="s">
        <v>18</v>
      </c>
      <c r="C13" s="53" t="str">
        <f>IF('Vstupní údaje'!$D$23="","Doplňte údaj v listu ""Vstupní údaje""",'Vstupní údaje'!$D$23)</f>
        <v>Doplňte údaj v listu "Vstupní údaje"</v>
      </c>
      <c r="D13" s="52"/>
      <c r="E13" s="2"/>
      <c r="F13" s="2"/>
      <c r="G13" s="2"/>
      <c r="H13" s="2"/>
      <c r="I13" s="2"/>
    </row>
    <row r="14" spans="1:9" ht="12.75">
      <c r="A14" s="2"/>
      <c r="B14" s="2"/>
      <c r="C14" s="52"/>
      <c r="D14" s="52"/>
      <c r="E14" s="2"/>
      <c r="F14" s="2"/>
      <c r="G14" s="2"/>
      <c r="H14" s="2"/>
      <c r="I14" s="2"/>
    </row>
    <row r="15" spans="1:9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>
      <c r="A16" s="158" t="str">
        <f>CONCATENATE('Ověření-skrýt'!A1," ",C9,","," ",'Ověření-skrýt'!A2,"",'Vstupní údaje'!D23," ",'Ověření-skrýt'!A3)</f>
        <v>Žadatel, Doplňte údaj v listu "Vstupní údaje", v souvislosti s žádostí o spolufinancování projektu  (dále jen „Projekt“) za účelem zajištění podmínek přijatelnosti Projektu v rámci Operačního programu Životní prostředí, tímto</v>
      </c>
      <c r="B16" s="158"/>
      <c r="C16" s="158"/>
      <c r="D16" s="158"/>
      <c r="E16" s="158"/>
      <c r="F16" s="158"/>
      <c r="G16" s="158"/>
      <c r="H16" s="158"/>
      <c r="I16" s="2"/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2"/>
    </row>
    <row r="18" spans="1:9" ht="15.75" customHeight="1">
      <c r="A18" s="158"/>
      <c r="B18" s="158"/>
      <c r="C18" s="158"/>
      <c r="D18" s="158"/>
      <c r="E18" s="158"/>
      <c r="F18" s="158"/>
      <c r="G18" s="158"/>
      <c r="H18" s="158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157" t="s">
        <v>31</v>
      </c>
      <c r="B20" s="157"/>
      <c r="C20" s="157"/>
      <c r="D20" s="157"/>
      <c r="E20" s="157"/>
      <c r="F20" s="157"/>
      <c r="G20" s="157"/>
      <c r="H20" s="157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41.25" customHeight="1">
      <c r="A22" s="159" t="s">
        <v>84</v>
      </c>
      <c r="B22" s="159"/>
      <c r="C22" s="159"/>
      <c r="D22" s="159"/>
      <c r="E22" s="159"/>
      <c r="F22" s="159"/>
      <c r="G22" s="159"/>
      <c r="H22" s="159"/>
      <c r="I22" s="2"/>
    </row>
    <row r="23" spans="1:9" ht="24.75" customHeight="1">
      <c r="A23" s="160" t="s">
        <v>159</v>
      </c>
      <c r="B23" s="160"/>
      <c r="C23" s="160"/>
      <c r="D23" s="160"/>
      <c r="E23" s="160"/>
      <c r="F23" s="160"/>
      <c r="G23" s="160"/>
      <c r="H23" s="160"/>
      <c r="I23" s="2"/>
    </row>
    <row r="24" spans="1:9" ht="9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67.5" customHeight="1">
      <c r="A25" s="20" t="s">
        <v>48</v>
      </c>
      <c r="B25" s="153" t="str">
        <f>IF('Ověření-skrýt'!B5=1,'Ověření-skrýt'!A6,IF('Ověření-skrýt'!B5=2,'Ověření-skrýt'!A8,IF('Ověření-skrýt'!B5=3,'Ověření-skrýt'!A9,IF('Ověření-skrýt'!B5=4,'Ověření-skrýt'!A7,"Chybné zadání co představuje infrastruktura!"))))</f>
        <v>Infrastruktura představuje celek nově budované a stávající infrastruktury ve vlastnictví Žadatele ve smyslu Pravidel pro žadatele a příjemce podpory z OPŽP 2014-2020 rozvádějící podmínky Přílohy č. 6 Programového dokumentu OPŽP.
Žadatel prohlašuje, že veškerá stávající Infrastruktura ve složce, ve které se projekt realizuje na území relevantní obce/obcí je ve vlastnictví žadatele.
</v>
      </c>
      <c r="C25" s="153"/>
      <c r="D25" s="153"/>
      <c r="E25" s="153"/>
      <c r="F25" s="153"/>
      <c r="G25" s="153"/>
      <c r="H25" s="153"/>
      <c r="I25" s="2"/>
    </row>
    <row r="26" spans="1:9" ht="9.75" customHeight="1">
      <c r="A26" s="2"/>
      <c r="B26" s="11"/>
      <c r="C26" s="11"/>
      <c r="D26" s="11"/>
      <c r="E26" s="11"/>
      <c r="F26" s="11"/>
      <c r="G26" s="11"/>
      <c r="H26" s="11"/>
      <c r="I26" s="2"/>
    </row>
    <row r="27" spans="1:9" ht="24.75" customHeight="1">
      <c r="A27" s="12" t="s">
        <v>20</v>
      </c>
      <c r="B27" s="152" t="s">
        <v>178</v>
      </c>
      <c r="C27" s="144"/>
      <c r="D27" s="144"/>
      <c r="E27" s="144"/>
      <c r="F27" s="144"/>
      <c r="G27" s="144"/>
      <c r="H27" s="144"/>
      <c r="I27" s="2"/>
    </row>
    <row r="28" spans="1:9" ht="24.75" customHeight="1">
      <c r="A28" s="12"/>
      <c r="B28" s="144" t="s">
        <v>208</v>
      </c>
      <c r="C28" s="144"/>
      <c r="D28" s="144"/>
      <c r="E28" s="144"/>
      <c r="F28" s="144"/>
      <c r="G28" s="144"/>
      <c r="H28" s="144"/>
      <c r="I28" s="2"/>
    </row>
    <row r="29" spans="1:9" ht="12.75" customHeight="1">
      <c r="A29" s="12"/>
      <c r="B29" s="148" t="s">
        <v>121</v>
      </c>
      <c r="C29" s="148"/>
      <c r="D29" s="148"/>
      <c r="E29" s="148"/>
      <c r="F29" s="148"/>
      <c r="G29" s="148"/>
      <c r="H29" s="148"/>
      <c r="I29" s="2"/>
    </row>
    <row r="30" spans="1:9" ht="9.75" customHeight="1">
      <c r="A30" s="12"/>
      <c r="B30" s="153"/>
      <c r="C30" s="153"/>
      <c r="D30" s="153"/>
      <c r="E30" s="153"/>
      <c r="F30" s="153"/>
      <c r="G30" s="153"/>
      <c r="H30" s="153"/>
      <c r="I30" s="2"/>
    </row>
    <row r="31" spans="1:9" ht="24.75" customHeight="1">
      <c r="A31" s="12" t="s">
        <v>21</v>
      </c>
      <c r="B31" s="144" t="s">
        <v>122</v>
      </c>
      <c r="C31" s="144"/>
      <c r="D31" s="144"/>
      <c r="E31" s="144"/>
      <c r="F31" s="144"/>
      <c r="G31" s="144"/>
      <c r="H31" s="144"/>
      <c r="I31" s="2"/>
    </row>
    <row r="32" spans="1:9" ht="12.75">
      <c r="A32" s="12"/>
      <c r="B32" s="152" t="s">
        <v>209</v>
      </c>
      <c r="C32" s="144"/>
      <c r="D32" s="144"/>
      <c r="E32" s="144"/>
      <c r="F32" s="144"/>
      <c r="G32" s="144"/>
      <c r="H32" s="144"/>
      <c r="I32" s="2"/>
    </row>
    <row r="33" spans="1:9" s="70" customFormat="1" ht="12.75" customHeight="1">
      <c r="A33" s="68"/>
      <c r="B33" s="154"/>
      <c r="C33" s="154"/>
      <c r="D33" s="154"/>
      <c r="E33" s="154"/>
      <c r="F33" s="154"/>
      <c r="G33" s="154"/>
      <c r="H33" s="154"/>
      <c r="I33" s="69"/>
    </row>
    <row r="34" spans="1:9" ht="9.75" customHeight="1">
      <c r="A34" s="12"/>
      <c r="B34" s="150"/>
      <c r="C34" s="150"/>
      <c r="D34" s="150"/>
      <c r="E34" s="150"/>
      <c r="F34" s="150"/>
      <c r="G34" s="150"/>
      <c r="H34" s="150"/>
      <c r="I34" s="2"/>
    </row>
    <row r="35" spans="1:9" ht="24.75" customHeight="1">
      <c r="A35" s="12" t="s">
        <v>22</v>
      </c>
      <c r="B35" s="147" t="s">
        <v>210</v>
      </c>
      <c r="C35" s="147"/>
      <c r="D35" s="147"/>
      <c r="E35" s="147"/>
      <c r="F35" s="147"/>
      <c r="G35" s="147"/>
      <c r="H35" s="147"/>
      <c r="I35" s="2"/>
    </row>
    <row r="36" spans="1:9" ht="2.25" customHeight="1">
      <c r="A36" s="12"/>
      <c r="B36" s="150"/>
      <c r="C36" s="150"/>
      <c r="D36" s="150"/>
      <c r="E36" s="150"/>
      <c r="F36" s="150"/>
      <c r="G36" s="150"/>
      <c r="H36" s="150"/>
      <c r="I36" s="2"/>
    </row>
    <row r="37" spans="1:9" ht="2.25" customHeight="1">
      <c r="A37" s="12"/>
      <c r="B37" s="147"/>
      <c r="C37" s="147"/>
      <c r="D37" s="147"/>
      <c r="E37" s="147"/>
      <c r="F37" s="147"/>
      <c r="G37" s="147"/>
      <c r="H37" s="147"/>
      <c r="I37" s="2"/>
    </row>
    <row r="38" spans="1:9" ht="4.5" customHeight="1">
      <c r="A38" s="12"/>
      <c r="B38" s="11"/>
      <c r="C38" s="11"/>
      <c r="D38" s="11"/>
      <c r="E38" s="11"/>
      <c r="F38" s="11"/>
      <c r="G38" s="11"/>
      <c r="H38" s="11"/>
      <c r="I38" s="2"/>
    </row>
    <row r="39" spans="1:9" ht="24.75" customHeight="1">
      <c r="A39" s="12" t="s">
        <v>19</v>
      </c>
      <c r="B39" s="144" t="str">
        <f>IF('Ověření-skrýt'!$N$15=1,'Ověření-skrýt'!M17,IF('Ověření-skrýt'!$N$15=2,'Ověření-skrýt'!M22,IF('Ověření-skrýt'!$N$15=3,'Ověření-skrýt'!M27,"Chybné zadání složek dotčené infrastruktury!")))</f>
        <v>Žadatel za podmínek stanovených Fondem zajistí plnění požadavků nejlepší mezinárodní praxe 
v oboru a soulad provozu předmětné Infrastruktury s požadavky přílohy č. 6 OPŽP a Pravidly</v>
      </c>
      <c r="C39" s="144"/>
      <c r="D39" s="144"/>
      <c r="E39" s="144"/>
      <c r="F39" s="144"/>
      <c r="G39" s="144"/>
      <c r="H39" s="144"/>
      <c r="I39" s="2"/>
    </row>
    <row r="40" spans="1:9" ht="24.75" customHeight="1">
      <c r="A40" s="12"/>
      <c r="B40" s="150" t="str">
        <f>IF('Ověření-skrýt'!$N$15=1,'Ověření-skrýt'!M18,IF('Ověření-skrýt'!$N$15=2,'Ověření-skrýt'!M23,IF('Ověření-skrýt'!$N$15=3,'Ověření-skrýt'!M28,"Chybné zadání složek dotčené infrastruktury!")))</f>
        <v>pro žadatele a příjemce podpory z OPŽP 2014-2020 rozvádějící podmínky přílohy č. 6 OPŽP účinné ke dni vydání Rozhodnutí o poskytnutí dotace (zveřejněné na internetové stránce http://www.opzp.cz), dále jen „Pravidla“. Žadatel se </v>
      </c>
      <c r="C40" s="150"/>
      <c r="D40" s="150"/>
      <c r="E40" s="150"/>
      <c r="F40" s="150"/>
      <c r="G40" s="150"/>
      <c r="H40" s="150"/>
      <c r="I40" s="2"/>
    </row>
    <row r="41" spans="1:9" ht="24.75" customHeight="1">
      <c r="A41" s="12"/>
      <c r="B41" s="150" t="str">
        <f>IF('Ověření-skrýt'!$N$15=1,'Ověření-skrýt'!M19,IF('Ověření-skrýt'!$N$15=2,'Ověření-skrýt'!M24,IF('Ověření-skrýt'!$N$15=3,'Ověření-skrýt'!M29,"Chybné zadání složek dotčené infrastruktury!")))</f>
        <v>zavazuje zejména po dobu nejméně 10 let od ukončení realizace akce zabezpečit finanční udržitelnost projektu v souladu s Pravidly.</v>
      </c>
      <c r="C41" s="150"/>
      <c r="D41" s="150"/>
      <c r="E41" s="150"/>
      <c r="F41" s="150"/>
      <c r="G41" s="150"/>
      <c r="H41" s="150"/>
      <c r="I41" s="2"/>
    </row>
    <row r="42" spans="1:9" ht="20.25" customHeight="1">
      <c r="A42" s="12"/>
      <c r="B42" s="147" t="str">
        <f>IF('Ověření-skrýt'!$N$15=1,'Ověření-skrýt'!M20,IF('Ověření-skrýt'!$N$15=2,'Ověření-skrýt'!M25,IF('Ověření-skrýt'!$N$15=3,'Ověření-skrýt'!M30,"Chybné zadání složek dotčené infrastruktury!")))</f>
        <v>Nájemné z provozování předmětné Infrastruktury bude použito pouze pro správu, obnovu a případné </v>
      </c>
      <c r="C42" s="147"/>
      <c r="D42" s="147"/>
      <c r="E42" s="147"/>
      <c r="F42" s="147"/>
      <c r="G42" s="147"/>
      <c r="H42" s="147"/>
      <c r="I42" s="2"/>
    </row>
    <row r="43" spans="1:9" ht="12.75" customHeight="1">
      <c r="A43" s="12"/>
      <c r="B43" s="147" t="str">
        <f>IF('Ověření-skrýt'!$N$15=1,'Ověření-skrýt'!M21,IF('Ověření-skrýt'!$N$15=2,'Ověření-skrýt'!M26,IF('Ověření-skrýt'!$N$15=3,'Ověření-skrýt'!M31,"Chybné zadání složek dotčené infrastruktury!")))</f>
        <v>rozšíření vodovodů a kanalizací.</v>
      </c>
      <c r="C43" s="147"/>
      <c r="D43" s="147"/>
      <c r="E43" s="147"/>
      <c r="F43" s="147"/>
      <c r="G43" s="147"/>
      <c r="H43" s="147"/>
      <c r="I43" s="2"/>
    </row>
    <row r="44" spans="1:9" ht="9.75" customHeight="1">
      <c r="A44" s="12"/>
      <c r="B44" s="11"/>
      <c r="C44" s="11"/>
      <c r="D44" s="11"/>
      <c r="E44" s="11"/>
      <c r="F44" s="11"/>
      <c r="G44" s="11"/>
      <c r="H44" s="11"/>
      <c r="I44" s="2"/>
    </row>
    <row r="45" spans="1:9" ht="25.5" customHeight="1">
      <c r="A45" s="12" t="s">
        <v>23</v>
      </c>
      <c r="B45" s="144" t="s">
        <v>85</v>
      </c>
      <c r="C45" s="144"/>
      <c r="D45" s="144"/>
      <c r="E45" s="144"/>
      <c r="F45" s="144"/>
      <c r="G45" s="144"/>
      <c r="H45" s="144"/>
      <c r="I45" s="2"/>
    </row>
    <row r="46" spans="1:9" ht="37.5" customHeight="1">
      <c r="A46" s="12"/>
      <c r="B46" s="146" t="s">
        <v>177</v>
      </c>
      <c r="C46" s="146"/>
      <c r="D46" s="146"/>
      <c r="E46" s="146"/>
      <c r="F46" s="146"/>
      <c r="G46" s="146"/>
      <c r="H46" s="146"/>
      <c r="I46" s="2"/>
    </row>
    <row r="47" spans="1:9" ht="12.75" customHeight="1">
      <c r="A47" s="12"/>
      <c r="B47" s="147"/>
      <c r="C47" s="147"/>
      <c r="D47" s="147"/>
      <c r="E47" s="147"/>
      <c r="F47" s="147"/>
      <c r="G47" s="147"/>
      <c r="H47" s="147"/>
      <c r="I47" s="2"/>
    </row>
    <row r="48" spans="1:9" ht="9.75" customHeight="1">
      <c r="A48" s="12"/>
      <c r="B48" s="153"/>
      <c r="C48" s="153"/>
      <c r="D48" s="153"/>
      <c r="E48" s="153"/>
      <c r="F48" s="153"/>
      <c r="G48" s="153"/>
      <c r="H48" s="153"/>
      <c r="I48" s="2"/>
    </row>
    <row r="49" spans="1:9" ht="24.75" customHeight="1">
      <c r="A49" s="12" t="s">
        <v>24</v>
      </c>
      <c r="B49" s="144" t="s">
        <v>124</v>
      </c>
      <c r="C49" s="144"/>
      <c r="D49" s="144"/>
      <c r="E49" s="144"/>
      <c r="F49" s="144"/>
      <c r="G49" s="144"/>
      <c r="H49" s="144"/>
      <c r="I49" s="2"/>
    </row>
    <row r="50" spans="1:9" ht="12.75" customHeight="1">
      <c r="A50" s="12"/>
      <c r="B50" s="147" t="s">
        <v>125</v>
      </c>
      <c r="C50" s="147"/>
      <c r="D50" s="147"/>
      <c r="E50" s="147"/>
      <c r="F50" s="147"/>
      <c r="G50" s="147"/>
      <c r="H50" s="147"/>
      <c r="I50" s="2"/>
    </row>
    <row r="51" spans="1:9" ht="9.75" customHeight="1">
      <c r="A51" s="12"/>
      <c r="B51" s="144"/>
      <c r="C51" s="144"/>
      <c r="D51" s="144"/>
      <c r="E51" s="144"/>
      <c r="F51" s="144"/>
      <c r="G51" s="144"/>
      <c r="H51" s="144"/>
      <c r="I51" s="2"/>
    </row>
    <row r="52" spans="1:9" ht="24.75" customHeight="1">
      <c r="A52" s="12" t="s">
        <v>25</v>
      </c>
      <c r="B52" s="148" t="s">
        <v>0</v>
      </c>
      <c r="C52" s="148"/>
      <c r="D52" s="148"/>
      <c r="E52" s="148"/>
      <c r="F52" s="148"/>
      <c r="G52" s="148"/>
      <c r="H52" s="148"/>
      <c r="I52" s="2"/>
    </row>
    <row r="53" spans="1:9" ht="12.75" customHeight="1" hidden="1">
      <c r="A53" s="12"/>
      <c r="B53" s="149"/>
      <c r="C53" s="149"/>
      <c r="D53" s="149"/>
      <c r="E53" s="149"/>
      <c r="F53" s="149"/>
      <c r="G53" s="149"/>
      <c r="H53" s="149"/>
      <c r="I53" s="2"/>
    </row>
    <row r="54" spans="1:9" s="56" customFormat="1" ht="16.5" customHeight="1" hidden="1">
      <c r="A54" s="54"/>
      <c r="B54" s="143"/>
      <c r="C54" s="143"/>
      <c r="D54" s="143"/>
      <c r="E54" s="143"/>
      <c r="F54" s="143"/>
      <c r="G54" s="143"/>
      <c r="H54" s="143"/>
      <c r="I54" s="55"/>
    </row>
    <row r="55" spans="1:9" ht="24.75" customHeight="1" hidden="1">
      <c r="A55" s="12"/>
      <c r="B55" s="144"/>
      <c r="C55" s="144"/>
      <c r="D55" s="144"/>
      <c r="E55" s="144"/>
      <c r="F55" s="144"/>
      <c r="G55" s="144"/>
      <c r="H55" s="144"/>
      <c r="I55" s="2"/>
    </row>
    <row r="56" spans="1:9" ht="24.75" customHeight="1" hidden="1">
      <c r="A56" s="12"/>
      <c r="B56" s="144"/>
      <c r="C56" s="144"/>
      <c r="D56" s="144"/>
      <c r="E56" s="144"/>
      <c r="F56" s="144"/>
      <c r="G56" s="144"/>
      <c r="H56" s="144"/>
      <c r="I56" s="2"/>
    </row>
    <row r="57" spans="1:9" ht="12.75" customHeight="1" hidden="1">
      <c r="A57" s="12"/>
      <c r="B57" s="148"/>
      <c r="C57" s="148"/>
      <c r="D57" s="148"/>
      <c r="E57" s="148"/>
      <c r="F57" s="148"/>
      <c r="G57" s="148"/>
      <c r="H57" s="148"/>
      <c r="I57" s="2"/>
    </row>
    <row r="58" spans="1:9" s="56" customFormat="1" ht="16.5" customHeight="1" hidden="1">
      <c r="A58" s="54"/>
      <c r="B58" s="143"/>
      <c r="C58" s="143"/>
      <c r="D58" s="143"/>
      <c r="E58" s="143"/>
      <c r="F58" s="143"/>
      <c r="G58" s="143"/>
      <c r="H58" s="143"/>
      <c r="I58" s="55"/>
    </row>
    <row r="59" spans="1:9" ht="24.75" customHeight="1" hidden="1">
      <c r="A59" s="12"/>
      <c r="B59" s="144"/>
      <c r="C59" s="144"/>
      <c r="D59" s="144"/>
      <c r="E59" s="144"/>
      <c r="F59" s="144"/>
      <c r="G59" s="144"/>
      <c r="H59" s="144"/>
      <c r="I59" s="2"/>
    </row>
    <row r="60" spans="1:9" ht="24.75" customHeight="1" hidden="1">
      <c r="A60" s="12"/>
      <c r="B60" s="144"/>
      <c r="C60" s="144"/>
      <c r="D60" s="144"/>
      <c r="E60" s="144"/>
      <c r="F60" s="144"/>
      <c r="G60" s="144"/>
      <c r="H60" s="144"/>
      <c r="I60" s="2"/>
    </row>
    <row r="61" spans="1:9" ht="12.75" customHeight="1" hidden="1">
      <c r="A61" s="12"/>
      <c r="B61" s="148"/>
      <c r="C61" s="148"/>
      <c r="D61" s="148"/>
      <c r="E61" s="148"/>
      <c r="F61" s="148"/>
      <c r="G61" s="148"/>
      <c r="H61" s="148"/>
      <c r="I61" s="2"/>
    </row>
    <row r="62" spans="1:9" ht="9.75" customHeight="1" hidden="1">
      <c r="A62" s="12"/>
      <c r="B62" s="11"/>
      <c r="C62" s="11"/>
      <c r="D62" s="11"/>
      <c r="E62" s="11"/>
      <c r="F62" s="11"/>
      <c r="G62" s="11"/>
      <c r="H62" s="11"/>
      <c r="I62" s="2"/>
    </row>
    <row r="63" spans="1:9" ht="39.75" customHeight="1" hidden="1">
      <c r="A63" s="12"/>
      <c r="B63" s="149"/>
      <c r="C63" s="149"/>
      <c r="D63" s="149"/>
      <c r="E63" s="149"/>
      <c r="F63" s="149"/>
      <c r="G63" s="149"/>
      <c r="H63" s="149"/>
      <c r="I63" s="2"/>
    </row>
    <row r="64" spans="1:9" ht="9.75" customHeight="1" hidden="1">
      <c r="A64" s="12"/>
      <c r="B64" s="11"/>
      <c r="C64" s="11"/>
      <c r="D64" s="11"/>
      <c r="E64" s="11"/>
      <c r="F64" s="11"/>
      <c r="G64" s="11"/>
      <c r="H64" s="11"/>
      <c r="I64" s="2"/>
    </row>
    <row r="65" spans="1:9" ht="24.75" customHeight="1" hidden="1">
      <c r="A65" s="12"/>
      <c r="B65" s="149"/>
      <c r="C65" s="149"/>
      <c r="D65" s="149"/>
      <c r="E65" s="149"/>
      <c r="F65" s="149"/>
      <c r="G65" s="149"/>
      <c r="H65" s="149"/>
      <c r="I65" s="2"/>
    </row>
    <row r="66" spans="1:9" ht="9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5.5" customHeight="1">
      <c r="A67" s="12">
        <f>IF('Ověření-skrýt'!B5=3,"i)","")</f>
      </c>
      <c r="B67" s="144">
        <f>IF('Ověření-skrýt'!$B$5=3,'Ověření-skrýt'!A11,"")</f>
      </c>
      <c r="C67" s="144"/>
      <c r="D67" s="144"/>
      <c r="E67" s="144"/>
      <c r="F67" s="144"/>
      <c r="G67" s="144"/>
      <c r="H67" s="144"/>
      <c r="I67" s="2"/>
    </row>
    <row r="68" spans="1:9" ht="39.75" customHeight="1">
      <c r="A68" s="2"/>
      <c r="B68" s="149">
        <f>IF('Ověření-skrýt'!$B$5=3,'Ověření-skrýt'!A12,"")</f>
      </c>
      <c r="C68" s="149"/>
      <c r="D68" s="149"/>
      <c r="E68" s="149"/>
      <c r="F68" s="149"/>
      <c r="G68" s="149"/>
      <c r="H68" s="149"/>
      <c r="I68" s="2"/>
    </row>
    <row r="69" spans="1:9" ht="37.5" customHeight="1" hidden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 hidden="1">
      <c r="A70" s="145"/>
      <c r="B70" s="145"/>
      <c r="C70" s="145"/>
      <c r="D70" s="145"/>
      <c r="E70" s="145"/>
      <c r="F70" s="145"/>
      <c r="G70" s="145"/>
      <c r="H70" s="145"/>
      <c r="I70" s="2"/>
    </row>
    <row r="71" spans="1:9" ht="24.75" customHeight="1" hidden="1">
      <c r="A71" s="145"/>
      <c r="B71" s="145"/>
      <c r="C71" s="145"/>
      <c r="D71" s="145"/>
      <c r="E71" s="145"/>
      <c r="F71" s="145"/>
      <c r="G71" s="145"/>
      <c r="H71" s="145"/>
      <c r="I71" s="2"/>
    </row>
    <row r="72" spans="1:9" ht="12.75" customHeight="1" hidden="1">
      <c r="A72" s="151"/>
      <c r="B72" s="151"/>
      <c r="C72" s="151"/>
      <c r="D72" s="151"/>
      <c r="E72" s="151"/>
      <c r="F72" s="151"/>
      <c r="G72" s="151"/>
      <c r="H72" s="151"/>
      <c r="I72" s="2"/>
    </row>
    <row r="73" spans="1:9" ht="9.75" customHeight="1" hidden="1">
      <c r="A73" s="12"/>
      <c r="B73" s="149"/>
      <c r="C73" s="149"/>
      <c r="D73" s="149"/>
      <c r="E73" s="149"/>
      <c r="F73" s="149"/>
      <c r="G73" s="149"/>
      <c r="H73" s="149"/>
      <c r="I73" s="2"/>
    </row>
    <row r="74" spans="1:9" ht="30" customHeight="1" hidden="1">
      <c r="A74" s="155"/>
      <c r="B74" s="155"/>
      <c r="C74" s="155"/>
      <c r="D74" s="155"/>
      <c r="E74" s="155"/>
      <c r="F74" s="155"/>
      <c r="G74" s="155"/>
      <c r="H74" s="155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75" t="str">
        <f>IF(VyberRizeni=1,'Ověření-skrýt'!A55,IF(VyberRizeni=2,'Ověření-skrýt'!A56,"Vyberte způsob výběrového řízení v bodě E"))</f>
        <v>Příloha č.1 - Harmonogram Koncesního řízení</v>
      </c>
      <c r="B76" s="2"/>
      <c r="C76" s="2"/>
      <c r="D76" s="2"/>
      <c r="E76" s="2"/>
      <c r="F76" s="2"/>
      <c r="G76" s="2"/>
      <c r="H76" s="2"/>
      <c r="I76" s="2"/>
    </row>
    <row r="77" spans="1:9" ht="30" customHeight="1">
      <c r="A77" s="2"/>
      <c r="B77" s="2"/>
      <c r="C77" s="2"/>
      <c r="D77" s="2" t="s">
        <v>59</v>
      </c>
      <c r="E77" s="2" t="str">
        <f>IF('Vstupní údaje'!$D$26="",".........................................................",'Vstupní údaje'!$D$26)</f>
        <v>.........................................................</v>
      </c>
      <c r="F77" s="2"/>
      <c r="G77" s="2"/>
      <c r="H77" s="2"/>
      <c r="I77" s="2"/>
    </row>
    <row r="78" spans="1:9" ht="30" customHeight="1">
      <c r="A78" s="2"/>
      <c r="B78" s="2"/>
      <c r="C78" s="2"/>
      <c r="D78" s="2" t="s">
        <v>58</v>
      </c>
      <c r="E78" s="45" t="str">
        <f>IF('Vstupní údaje'!$D$27="",".........................................................",'Vstupní údaje'!$D$27)</f>
        <v>.........................................................</v>
      </c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30" customHeight="1">
      <c r="A81" s="2"/>
      <c r="B81" s="2"/>
      <c r="C81" s="2"/>
      <c r="D81" s="2" t="s">
        <v>55</v>
      </c>
      <c r="E81" s="22" t="str">
        <f>IF('Vstupní údaje'!$D$12="","Doplňte údaj v listu ""Vstupní údaje""",'Vstupní údaje'!$D$12)</f>
        <v>Doplňte údaj v listu "Vstupní údaje"</v>
      </c>
      <c r="F81" s="2"/>
      <c r="G81" s="2"/>
      <c r="H81" s="2"/>
      <c r="I81" s="2"/>
    </row>
    <row r="82" spans="1:9" ht="30" customHeight="1">
      <c r="A82" s="2"/>
      <c r="B82" s="2"/>
      <c r="C82" s="2"/>
      <c r="D82" s="2" t="s">
        <v>56</v>
      </c>
      <c r="E82" s="52" t="str">
        <f>IF('Vstupní údaje'!$D$19="","Doplňte údaj v listu ""Vstupní údaje""",'Vstupní údaje'!$D$19)</f>
        <v>Doplňte údaj v listu "Vstupní údaje"</v>
      </c>
      <c r="F82" s="2"/>
      <c r="G82" s="2"/>
      <c r="H82" s="2"/>
      <c r="I82" s="2"/>
    </row>
    <row r="83" spans="1:9" ht="30" customHeight="1">
      <c r="A83" s="2"/>
      <c r="B83" s="2"/>
      <c r="C83" s="2"/>
      <c r="D83" s="2" t="s">
        <v>57</v>
      </c>
      <c r="E83" s="52" t="str">
        <f>IF('Vstupní údaje'!$D$20="",".........................................................",'Vstupní údaje'!$D$20)</f>
        <v>.........................................................</v>
      </c>
      <c r="F83" s="2"/>
      <c r="G83" s="2"/>
      <c r="H83" s="2"/>
      <c r="I83" s="2"/>
    </row>
    <row r="84" spans="1:9" ht="30" customHeight="1">
      <c r="A84" s="2"/>
      <c r="B84" s="2"/>
      <c r="C84" s="2"/>
      <c r="D84" s="2" t="s">
        <v>83</v>
      </c>
      <c r="E84" s="52" t="str">
        <f>"........................................................."</f>
        <v>.........................................................</v>
      </c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52"/>
      <c r="F85" s="2"/>
      <c r="G85" s="2"/>
      <c r="H85" s="2"/>
      <c r="I85" s="2"/>
    </row>
    <row r="86" spans="1:9" ht="12.75" hidden="1">
      <c r="A86" s="2"/>
      <c r="B86" s="2"/>
      <c r="C86" s="2"/>
      <c r="D86" s="2"/>
      <c r="E86" s="2"/>
      <c r="F86" s="2"/>
      <c r="G86" s="2"/>
      <c r="H86" s="2"/>
      <c r="I86" s="2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 password="E046" sheet="1"/>
  <mergeCells count="49">
    <mergeCell ref="A2:H2"/>
    <mergeCell ref="A5:H6"/>
    <mergeCell ref="A20:H20"/>
    <mergeCell ref="A16:H18"/>
    <mergeCell ref="A22:H22"/>
    <mergeCell ref="B31:H31"/>
    <mergeCell ref="A23:H23"/>
    <mergeCell ref="B25:H25"/>
    <mergeCell ref="B30:H30"/>
    <mergeCell ref="B27:H27"/>
    <mergeCell ref="B28:H28"/>
    <mergeCell ref="B29:H29"/>
    <mergeCell ref="A74:H74"/>
    <mergeCell ref="B61:H61"/>
    <mergeCell ref="B49:H49"/>
    <mergeCell ref="B60:H60"/>
    <mergeCell ref="B58:H58"/>
    <mergeCell ref="B68:H68"/>
    <mergeCell ref="B56:H56"/>
    <mergeCell ref="B50:H50"/>
    <mergeCell ref="B73:H73"/>
    <mergeCell ref="A70:H70"/>
    <mergeCell ref="A72:H72"/>
    <mergeCell ref="B35:H35"/>
    <mergeCell ref="B32:H32"/>
    <mergeCell ref="B48:H48"/>
    <mergeCell ref="B65:H65"/>
    <mergeCell ref="B33:H33"/>
    <mergeCell ref="B39:H39"/>
    <mergeCell ref="B51:H51"/>
    <mergeCell ref="B34:H34"/>
    <mergeCell ref="B40:H40"/>
    <mergeCell ref="B36:H36"/>
    <mergeCell ref="B37:H37"/>
    <mergeCell ref="B53:H53"/>
    <mergeCell ref="B59:H59"/>
    <mergeCell ref="B41:H41"/>
    <mergeCell ref="B42:H42"/>
    <mergeCell ref="B43:H43"/>
    <mergeCell ref="B57:H57"/>
    <mergeCell ref="B54:H54"/>
    <mergeCell ref="B55:H55"/>
    <mergeCell ref="A71:H71"/>
    <mergeCell ref="B67:H67"/>
    <mergeCell ref="B45:H45"/>
    <mergeCell ref="B46:H46"/>
    <mergeCell ref="B47:H47"/>
    <mergeCell ref="B52:H52"/>
    <mergeCell ref="B63:H63"/>
  </mergeCells>
  <conditionalFormatting sqref="B1:I86 A2:A86">
    <cfRule type="expression" priority="1" dxfId="3" stopIfTrue="1">
      <formula>AND(ModelProvozovani&lt;&gt;1)</formula>
    </cfRule>
    <cfRule type="cellIs" priority="2" dxfId="0" operator="equal" stopIfTrue="1">
      <formula>"Doplňte údaj v listu ""Vstupní údaje"""</formula>
    </cfRule>
  </conditionalFormatting>
  <conditionalFormatting sqref="A1">
    <cfRule type="expression" priority="3" dxfId="1" stopIfTrue="1">
      <formula>AND(ModelProvozovani&lt;&gt;1)</formula>
    </cfRule>
    <cfRule type="cellIs" priority="4" dxfId="0" operator="equal" stopIfTrue="1">
      <formula>"Doplňte údaj v listu ""Vstupní údaje"""</formula>
    </cfRule>
  </conditionalFormatting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Footer>&amp;C&amp;9Strana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I86"/>
  <sheetViews>
    <sheetView zoomScalePageLayoutView="0" workbookViewId="0" topLeftCell="A78">
      <selection activeCell="B28" sqref="B28:H28"/>
    </sheetView>
  </sheetViews>
  <sheetFormatPr defaultColWidth="0" defaultRowHeight="12.75" zeroHeight="1"/>
  <cols>
    <col min="1" max="1" width="3.7109375" style="18" customWidth="1"/>
    <col min="2" max="2" width="19.28125" style="18" customWidth="1"/>
    <col min="3" max="3" width="19.57421875" style="18" customWidth="1"/>
    <col min="4" max="4" width="9.140625" style="18" customWidth="1"/>
    <col min="5" max="5" width="12.8515625" style="18" customWidth="1"/>
    <col min="6" max="6" width="10.28125" style="18" customWidth="1"/>
    <col min="7" max="7" width="6.00390625" style="18" customWidth="1"/>
    <col min="8" max="8" width="9.7109375" style="18" customWidth="1"/>
    <col min="9" max="9" width="3.7109375" style="18" customWidth="1"/>
    <col min="10" max="16384" width="0" style="18" hidden="1" customWidth="1"/>
  </cols>
  <sheetData>
    <row r="1" spans="1:9" ht="12.75">
      <c r="A1" s="74" t="str">
        <f>IF(ModelProvozovani=2,"","Čestné prohlášení pro vybraný model provozování je na listě:"&amp;" """&amp;VLOOKUP(ModelProvozovani,'Ověření-skrýt'!B47:C51,2)&amp;""".")</f>
        <v>Čestné prohlášení pro vybraný model provozování je na listě: "TiskČP_Oddílný model, nová sml.".</v>
      </c>
      <c r="B1" s="2"/>
      <c r="C1" s="2"/>
      <c r="D1" s="2"/>
      <c r="E1" s="2"/>
      <c r="F1" s="2"/>
      <c r="G1" s="2"/>
      <c r="H1" s="2"/>
      <c r="I1" s="2"/>
    </row>
    <row r="2" spans="1:9" ht="15.75">
      <c r="A2" s="142" t="s">
        <v>29</v>
      </c>
      <c r="B2" s="142"/>
      <c r="C2" s="142"/>
      <c r="D2" s="142"/>
      <c r="E2" s="142"/>
      <c r="F2" s="142"/>
      <c r="G2" s="142"/>
      <c r="H2" s="142"/>
      <c r="I2" s="2"/>
    </row>
    <row r="3" spans="1:9" ht="15.75">
      <c r="A3" s="8"/>
      <c r="B3" s="8"/>
      <c r="C3" s="8"/>
      <c r="D3" s="8"/>
      <c r="E3" s="8"/>
      <c r="F3" s="8"/>
      <c r="G3" s="8"/>
      <c r="H3" s="8"/>
      <c r="I3" s="2"/>
    </row>
    <row r="4" spans="1:9" ht="15.75">
      <c r="A4" s="8"/>
      <c r="B4" s="8"/>
      <c r="C4" s="8"/>
      <c r="D4" s="8"/>
      <c r="E4" s="8"/>
      <c r="F4" s="8"/>
      <c r="G4" s="8"/>
      <c r="H4" s="8"/>
      <c r="I4" s="2"/>
    </row>
    <row r="5" spans="1:9" ht="12.75">
      <c r="A5" s="156" t="s">
        <v>161</v>
      </c>
      <c r="B5" s="156"/>
      <c r="C5" s="156"/>
      <c r="D5" s="156"/>
      <c r="E5" s="156"/>
      <c r="F5" s="156"/>
      <c r="G5" s="156"/>
      <c r="H5" s="156"/>
      <c r="I5" s="2"/>
    </row>
    <row r="6" spans="1:9" ht="12.75">
      <c r="A6" s="156"/>
      <c r="B6" s="156"/>
      <c r="C6" s="156"/>
      <c r="D6" s="156"/>
      <c r="E6" s="156"/>
      <c r="F6" s="156"/>
      <c r="G6" s="156"/>
      <c r="H6" s="156"/>
      <c r="I6" s="2"/>
    </row>
    <row r="7" spans="1:9" ht="12.75">
      <c r="A7" s="9"/>
      <c r="B7" s="9"/>
      <c r="C7" s="9"/>
      <c r="D7" s="9"/>
      <c r="E7" s="9"/>
      <c r="F7" s="9"/>
      <c r="G7" s="9"/>
      <c r="H7" s="9"/>
      <c r="I7" s="2"/>
    </row>
    <row r="8" spans="1:9" ht="12.75">
      <c r="A8" s="2"/>
      <c r="B8" s="1" t="s">
        <v>30</v>
      </c>
      <c r="C8" s="53"/>
      <c r="D8" s="52"/>
      <c r="E8" s="2"/>
      <c r="F8" s="2"/>
      <c r="G8" s="2"/>
      <c r="H8" s="2"/>
      <c r="I8" s="2"/>
    </row>
    <row r="9" spans="1:9" ht="12.75">
      <c r="A9" s="2"/>
      <c r="B9" s="2" t="s">
        <v>67</v>
      </c>
      <c r="C9" s="53" t="str">
        <f>IF('Vstupní údaje'!$D$12="","Doplňte údaj v listu ""Vstupní údaje""",'Vstupní údaje'!$D$12)</f>
        <v>Doplňte údaj v listu "Vstupní údaje"</v>
      </c>
      <c r="D9" s="52"/>
      <c r="E9" s="2"/>
      <c r="F9" s="2"/>
      <c r="G9" s="2"/>
      <c r="H9" s="2"/>
      <c r="I9" s="2"/>
    </row>
    <row r="10" spans="1:9" ht="12.75">
      <c r="A10" s="2"/>
      <c r="B10" s="2" t="s">
        <v>17</v>
      </c>
      <c r="C10" s="53" t="str">
        <f>IF(OR('Vstupní údaje'!$D$14="",'Vstupní údaje'!$D$15="",'Vstupní údaje'!$D$16=""),"Doplňte údaj v listu ""Vstupní údaje""",CONCATENATE('Vstupní údaje'!D14,", ",'Vstupní údaje'!D15,", ",'Vstupní údaje'!D16))</f>
        <v>Doplňte údaj v listu "Vstupní údaje"</v>
      </c>
      <c r="D10" s="52"/>
      <c r="E10" s="2"/>
      <c r="F10" s="2"/>
      <c r="G10" s="2"/>
      <c r="H10" s="2"/>
      <c r="I10" s="2"/>
    </row>
    <row r="11" spans="1:9" ht="12.75">
      <c r="A11" s="2"/>
      <c r="B11" s="2" t="s">
        <v>32</v>
      </c>
      <c r="C11" s="53" t="str">
        <f>IF('Vstupní údaje'!$D$17="","Doplňte údaj v listu ""Vstupní údaje""",'Vstupní údaje'!$D$17)</f>
        <v>Doplňte údaj v listu "Vstupní údaje"</v>
      </c>
      <c r="D11" s="52"/>
      <c r="E11" s="2"/>
      <c r="F11" s="2"/>
      <c r="G11" s="2"/>
      <c r="H11" s="2"/>
      <c r="I11" s="2"/>
    </row>
    <row r="12" spans="1:9" ht="12.75" customHeight="1">
      <c r="A12" s="2"/>
      <c r="B12" s="3" t="s">
        <v>166</v>
      </c>
      <c r="C12" s="53" t="str">
        <f>IF('Vstupní údaje'!$D$22="","Doplňte údaj v listu ""Vstupní údaje""",'Vstupní údaje'!$D$22)</f>
        <v>Doplňte údaj v listu "Vstupní údaje"</v>
      </c>
      <c r="D12" s="52"/>
      <c r="E12" s="2"/>
      <c r="F12" s="2"/>
      <c r="G12" s="2"/>
      <c r="H12" s="2"/>
      <c r="I12" s="2"/>
    </row>
    <row r="13" spans="1:9" ht="12.75">
      <c r="A13" s="2"/>
      <c r="B13" s="10" t="s">
        <v>18</v>
      </c>
      <c r="C13" s="53" t="str">
        <f>IF('Vstupní údaje'!$D$23="","Doplňte údaj v listu ""Vstupní údaje""",'Vstupní údaje'!$D$23)</f>
        <v>Doplňte údaj v listu "Vstupní údaje"</v>
      </c>
      <c r="D13" s="52"/>
      <c r="E13" s="2"/>
      <c r="F13" s="2"/>
      <c r="G13" s="2"/>
      <c r="H13" s="2"/>
      <c r="I13" s="2"/>
    </row>
    <row r="14" spans="1:9" ht="12.75">
      <c r="A14" s="2"/>
      <c r="B14" s="2"/>
      <c r="C14" s="52"/>
      <c r="D14" s="52"/>
      <c r="E14" s="2"/>
      <c r="F14" s="2"/>
      <c r="G14" s="2"/>
      <c r="H14" s="2"/>
      <c r="I14" s="2"/>
    </row>
    <row r="15" spans="1:9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>
      <c r="A16" s="158" t="str">
        <f>CONCATENATE('Ověření-skrýt'!A1," ",C9,","," ",'Ověření-skrýt'!A2,"",'Vstupní údaje'!D23," ",'Ověření-skrýt'!A3)</f>
        <v>Žadatel, Doplňte údaj v listu "Vstupní údaje", v souvislosti s žádostí o spolufinancování projektu  (dále jen „Projekt“) za účelem zajištění podmínek přijatelnosti Projektu v rámci Operačního programu Životní prostředí, tímto</v>
      </c>
      <c r="B16" s="158"/>
      <c r="C16" s="158"/>
      <c r="D16" s="158"/>
      <c r="E16" s="158"/>
      <c r="F16" s="158"/>
      <c r="G16" s="158"/>
      <c r="H16" s="158"/>
      <c r="I16" s="2"/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2"/>
    </row>
    <row r="18" spans="1:9" ht="15.75" customHeight="1">
      <c r="A18" s="158"/>
      <c r="B18" s="158"/>
      <c r="C18" s="158"/>
      <c r="D18" s="158"/>
      <c r="E18" s="158"/>
      <c r="F18" s="158"/>
      <c r="G18" s="158"/>
      <c r="H18" s="158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157" t="s">
        <v>31</v>
      </c>
      <c r="B20" s="157"/>
      <c r="C20" s="157"/>
      <c r="D20" s="157"/>
      <c r="E20" s="157"/>
      <c r="F20" s="157"/>
      <c r="G20" s="157"/>
      <c r="H20" s="157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41.25" customHeight="1">
      <c r="A22" s="159" t="s">
        <v>84</v>
      </c>
      <c r="B22" s="159"/>
      <c r="C22" s="159"/>
      <c r="D22" s="159"/>
      <c r="E22" s="159"/>
      <c r="F22" s="159"/>
      <c r="G22" s="159"/>
      <c r="H22" s="159"/>
      <c r="I22" s="2"/>
    </row>
    <row r="23" spans="1:9" ht="40.5" customHeight="1">
      <c r="A23" s="160" t="s">
        <v>160</v>
      </c>
      <c r="B23" s="160"/>
      <c r="C23" s="160"/>
      <c r="D23" s="160"/>
      <c r="E23" s="160"/>
      <c r="F23" s="160"/>
      <c r="G23" s="160"/>
      <c r="H23" s="160"/>
      <c r="I23" s="2"/>
    </row>
    <row r="24" spans="1:9" ht="11.2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99.75" customHeight="1">
      <c r="A25" s="20" t="s">
        <v>48</v>
      </c>
      <c r="B25" s="153" t="str">
        <f>IF('Ověření-skrýt'!B5=1,'Ověření-skrýt'!A6,IF('Ověření-skrýt'!B5=2,'Ověření-skrýt'!A8,IF('Ověření-skrýt'!B5=3,'Ověření-skrýt'!A9,IF('Ověření-skrýt'!B5=4,'Ověření-skrýt'!A7,"Chybné zadání co představuje infrastruktura!"))))</f>
        <v>Infrastruktura představuje celek nově budované a stávající infrastruktury ve vlastnictví Žadatele ve smyslu Pravidel pro žadatele a příjemce podpory z OPŽP 2014-2020 rozvádějící podmínky Přílohy č. 6 Programového dokumentu OPŽP.
Žadatel prohlašuje, že veškerá stávající Infrastruktura ve složce, ve které se projekt realizuje na území relevantní obce/obcí je ve vlastnictví žadatele.
</v>
      </c>
      <c r="C25" s="153"/>
      <c r="D25" s="153"/>
      <c r="E25" s="153"/>
      <c r="F25" s="153"/>
      <c r="G25" s="153"/>
      <c r="H25" s="153"/>
      <c r="I25" s="2"/>
    </row>
    <row r="26" spans="1:9" ht="2.25" customHeight="1">
      <c r="A26" s="2"/>
      <c r="B26" s="11"/>
      <c r="C26" s="11"/>
      <c r="D26" s="11"/>
      <c r="E26" s="11"/>
      <c r="F26" s="11"/>
      <c r="G26" s="11"/>
      <c r="H26" s="11"/>
      <c r="I26" s="2"/>
    </row>
    <row r="27" spans="1:9" ht="24.75" customHeight="1">
      <c r="A27" s="12" t="s">
        <v>20</v>
      </c>
      <c r="B27" s="152" t="s">
        <v>175</v>
      </c>
      <c r="C27" s="144"/>
      <c r="D27" s="144"/>
      <c r="E27" s="144"/>
      <c r="F27" s="144"/>
      <c r="G27" s="144"/>
      <c r="H27" s="144"/>
      <c r="I27" s="2"/>
    </row>
    <row r="28" spans="1:9" ht="16.5" customHeight="1">
      <c r="A28" s="12"/>
      <c r="B28" s="144" t="s">
        <v>207</v>
      </c>
      <c r="C28" s="144"/>
      <c r="D28" s="144"/>
      <c r="E28" s="144"/>
      <c r="F28" s="144"/>
      <c r="G28" s="144"/>
      <c r="H28" s="144"/>
      <c r="I28" s="2"/>
    </row>
    <row r="29" spans="1:9" ht="12.75" customHeight="1">
      <c r="A29" s="12"/>
      <c r="B29" s="147"/>
      <c r="C29" s="147"/>
      <c r="D29" s="147"/>
      <c r="E29" s="147"/>
      <c r="F29" s="147"/>
      <c r="G29" s="147"/>
      <c r="H29" s="147"/>
      <c r="I29" s="2"/>
    </row>
    <row r="30" spans="1:9" ht="9.75" customHeight="1">
      <c r="A30" s="12"/>
      <c r="B30" s="153"/>
      <c r="C30" s="153"/>
      <c r="D30" s="153"/>
      <c r="E30" s="153"/>
      <c r="F30" s="153"/>
      <c r="G30" s="153"/>
      <c r="H30" s="153"/>
      <c r="I30" s="2"/>
    </row>
    <row r="31" spans="1:9" ht="24.75" customHeight="1">
      <c r="A31" s="12" t="s">
        <v>21</v>
      </c>
      <c r="B31" s="144" t="str">
        <f>IF('Ověření-skrýt'!$R$15=1,'Ověření-skrýt'!Q17,IF('Ověření-skrýt'!$R$15=2,'Ověření-skrýt'!Q22,IF('Ověření-skrýt'!$R$15=3,'Ověření-skrýt'!Q27,"Chybné zadání složek dotčené infrastruktury!")))</f>
        <v>Žadatel za podmínek stanovených Fondem zajistí plnění požadavků nejlepší mezinárodní praxe 
v oboru a soulad provozu předmětné Infrastruktury s požadavky přílohy č. 6 OPŽP a Pravidel </v>
      </c>
      <c r="C31" s="144"/>
      <c r="D31" s="144"/>
      <c r="E31" s="144"/>
      <c r="F31" s="144"/>
      <c r="G31" s="144"/>
      <c r="H31" s="144"/>
      <c r="I31" s="2"/>
    </row>
    <row r="32" spans="1:9" ht="43.5" customHeight="1">
      <c r="A32" s="12"/>
      <c r="B32" s="144" t="str">
        <f>IF('Ověření-skrýt'!$R$15=1,'Ověření-skrýt'!Q18,IF('Ověření-skrýt'!$R$15=2,'Ověření-skrýt'!Q23,IF('Ověření-skrýt'!$R$15=3,'Ověření-skrýt'!Q28,"Chybné zadání složek dotčené infrastruktury!")))</f>
        <v>pro žadatele a příjemce podpory z OPŽP 2014-2020 rozvádějící podmínky přílohy č. 6 OPŽP účinné ke dni vydání Rozhodnutí o poskytnutí dotace (zveřejněné na internetové stránce http://www.opzp.cz), dále jen „Pravidla“.</v>
      </c>
      <c r="C32" s="144"/>
      <c r="D32" s="144"/>
      <c r="E32" s="144"/>
      <c r="F32" s="144"/>
      <c r="G32" s="144"/>
      <c r="H32" s="144"/>
      <c r="I32" s="2"/>
    </row>
    <row r="33" spans="1:9" ht="24.75" customHeight="1">
      <c r="A33" s="12"/>
      <c r="B33" s="144" t="str">
        <f>IF('Ověření-skrýt'!$R$15=1,'Ověření-skrýt'!Q19,IF('Ověření-skrýt'!$R$15=2,'Ověření-skrýt'!Q24,IF('Ověření-skrýt'!$R$15=3,'Ověření-skrýt'!Q29,"Chybné zadání složek dotčené infrastruktury!")))</f>
        <v>Žadatel se zavazuje zejména po dobu nejméně 10 let od ukončení realizace akce zabezpečit finanční udržitelnost projektu v souladu s Pravidly.</v>
      </c>
      <c r="C33" s="144"/>
      <c r="D33" s="144"/>
      <c r="E33" s="144"/>
      <c r="F33" s="144"/>
      <c r="G33" s="144"/>
      <c r="H33" s="144"/>
      <c r="I33" s="2"/>
    </row>
    <row r="34" spans="1:9" ht="12.75" customHeight="1">
      <c r="A34" s="12"/>
      <c r="B34" s="150" t="str">
        <f>IF('Ověření-skrýt'!$R$15=1,'Ověření-skrýt'!Q20,IF('Ověření-skrýt'!$R$15=2,'Ověření-skrýt'!Q25,IF('Ověření-skrýt'!$R$15=3,'Ověření-skrýt'!Q30,"Chybné zadání složek dotčené infrastruktury!")))</f>
        <v>Nájemné z provozování předmětné Infrastruktury bude použito pouze pro správu, obnovu a případné </v>
      </c>
      <c r="C34" s="150"/>
      <c r="D34" s="150"/>
      <c r="E34" s="150"/>
      <c r="F34" s="150"/>
      <c r="G34" s="150"/>
      <c r="H34" s="150"/>
      <c r="I34" s="2"/>
    </row>
    <row r="35" spans="1:9" ht="12.75" customHeight="1">
      <c r="A35" s="12"/>
      <c r="B35" s="147" t="str">
        <f>IF('Ověření-skrýt'!$R$15=1,'Ověření-skrýt'!Q21,IF('Ověření-skrýt'!$R$15=2,'Ověření-skrýt'!Q26,IF('Ověření-skrýt'!$R$15=3,'Ověření-skrýt'!Q31,"Chybné zadání složek dotčené infrastruktury!")))</f>
        <v>rozšíření vodovodů a kanalizací.</v>
      </c>
      <c r="C35" s="147"/>
      <c r="D35" s="147"/>
      <c r="E35" s="147"/>
      <c r="F35" s="147"/>
      <c r="G35" s="147"/>
      <c r="H35" s="147"/>
      <c r="I35" s="2"/>
    </row>
    <row r="36" spans="1:9" ht="9.75" customHeight="1">
      <c r="A36" s="12"/>
      <c r="B36" s="150"/>
      <c r="C36" s="150"/>
      <c r="D36" s="150"/>
      <c r="E36" s="150"/>
      <c r="F36" s="150"/>
      <c r="G36" s="150"/>
      <c r="H36" s="150"/>
      <c r="I36" s="2"/>
    </row>
    <row r="37" spans="1:9" ht="24.75" customHeight="1">
      <c r="A37" s="12" t="s">
        <v>22</v>
      </c>
      <c r="B37" s="152" t="s">
        <v>85</v>
      </c>
      <c r="C37" s="144"/>
      <c r="D37" s="144"/>
      <c r="E37" s="144"/>
      <c r="F37" s="144"/>
      <c r="G37" s="144"/>
      <c r="H37" s="144"/>
      <c r="I37" s="2"/>
    </row>
    <row r="38" spans="1:9" ht="24.75" customHeight="1">
      <c r="A38" s="12"/>
      <c r="B38" s="152" t="s">
        <v>176</v>
      </c>
      <c r="C38" s="144"/>
      <c r="D38" s="144"/>
      <c r="E38" s="144"/>
      <c r="F38" s="144"/>
      <c r="G38" s="144"/>
      <c r="H38" s="144"/>
      <c r="I38" s="2"/>
    </row>
    <row r="39" spans="1:9" ht="12.75" customHeight="1">
      <c r="A39" s="12"/>
      <c r="B39" s="164" t="s">
        <v>179</v>
      </c>
      <c r="C39" s="147"/>
      <c r="D39" s="147"/>
      <c r="E39" s="147"/>
      <c r="F39" s="147"/>
      <c r="G39" s="147"/>
      <c r="H39" s="147"/>
      <c r="I39" s="2"/>
    </row>
    <row r="40" spans="1:9" ht="9.75" customHeight="1">
      <c r="A40" s="12"/>
      <c r="B40" s="150"/>
      <c r="C40" s="150"/>
      <c r="D40" s="150"/>
      <c r="E40" s="150"/>
      <c r="F40" s="150"/>
      <c r="G40" s="150"/>
      <c r="H40" s="150"/>
      <c r="I40" s="2"/>
    </row>
    <row r="41" spans="1:9" ht="24.75" customHeight="1">
      <c r="A41" s="12" t="s">
        <v>19</v>
      </c>
      <c r="B41" s="150" t="s">
        <v>1</v>
      </c>
      <c r="C41" s="150"/>
      <c r="D41" s="150"/>
      <c r="E41" s="150"/>
      <c r="F41" s="150"/>
      <c r="G41" s="150"/>
      <c r="H41" s="150"/>
      <c r="I41" s="2"/>
    </row>
    <row r="42" spans="1:9" ht="12.75" customHeight="1">
      <c r="A42" s="12"/>
      <c r="B42" s="147" t="s">
        <v>2</v>
      </c>
      <c r="C42" s="147"/>
      <c r="D42" s="147"/>
      <c r="E42" s="147"/>
      <c r="F42" s="147"/>
      <c r="G42" s="147"/>
      <c r="H42" s="147"/>
      <c r="I42" s="2"/>
    </row>
    <row r="43" spans="1:9" ht="9.75" customHeight="1">
      <c r="A43" s="12"/>
      <c r="B43" s="147"/>
      <c r="C43" s="147"/>
      <c r="D43" s="147"/>
      <c r="E43" s="147"/>
      <c r="F43" s="147"/>
      <c r="G43" s="147"/>
      <c r="H43" s="147"/>
      <c r="I43" s="2"/>
    </row>
    <row r="44" spans="1:9" ht="24.75" customHeight="1">
      <c r="A44" s="12" t="s">
        <v>23</v>
      </c>
      <c r="B44" s="163" t="s">
        <v>26</v>
      </c>
      <c r="C44" s="163"/>
      <c r="D44" s="163"/>
      <c r="E44" s="163"/>
      <c r="F44" s="163"/>
      <c r="G44" s="163"/>
      <c r="H44" s="163"/>
      <c r="I44" s="2"/>
    </row>
    <row r="45" spans="1:9" ht="9.75" customHeight="1">
      <c r="A45" s="12"/>
      <c r="B45" s="144"/>
      <c r="C45" s="144"/>
      <c r="D45" s="144"/>
      <c r="E45" s="144"/>
      <c r="F45" s="144"/>
      <c r="G45" s="144"/>
      <c r="H45" s="144"/>
      <c r="I45" s="2"/>
    </row>
    <row r="46" spans="1:9" ht="25.5" customHeight="1" hidden="1">
      <c r="A46" s="12"/>
      <c r="B46" s="161"/>
      <c r="C46" s="161"/>
      <c r="D46" s="161"/>
      <c r="E46" s="161"/>
      <c r="F46" s="161"/>
      <c r="G46" s="161"/>
      <c r="H46" s="161"/>
      <c r="I46" s="2"/>
    </row>
    <row r="47" spans="1:9" ht="25.5" customHeight="1" hidden="1">
      <c r="A47" s="12"/>
      <c r="B47" s="162"/>
      <c r="C47" s="162"/>
      <c r="D47" s="162"/>
      <c r="E47" s="162"/>
      <c r="F47" s="162"/>
      <c r="G47" s="162"/>
      <c r="H47" s="162"/>
      <c r="I47" s="2"/>
    </row>
    <row r="48" spans="1:9" ht="24.75" customHeight="1" hidden="1">
      <c r="A48" s="12"/>
      <c r="B48" s="153"/>
      <c r="C48" s="153"/>
      <c r="D48" s="153"/>
      <c r="E48" s="153"/>
      <c r="F48" s="153"/>
      <c r="G48" s="153"/>
      <c r="H48" s="153"/>
      <c r="I48" s="2"/>
    </row>
    <row r="49" spans="1:9" ht="12.75" customHeight="1" hidden="1">
      <c r="A49" s="12"/>
      <c r="B49" s="153"/>
      <c r="C49" s="153"/>
      <c r="D49" s="153"/>
      <c r="E49" s="153"/>
      <c r="F49" s="153"/>
      <c r="G49" s="153"/>
      <c r="H49" s="153"/>
      <c r="I49" s="2"/>
    </row>
    <row r="50" spans="1:9" ht="9.75" customHeight="1" hidden="1">
      <c r="A50" s="12"/>
      <c r="B50" s="11"/>
      <c r="C50" s="11"/>
      <c r="D50" s="11"/>
      <c r="E50" s="11"/>
      <c r="F50" s="11"/>
      <c r="G50" s="11"/>
      <c r="H50" s="11"/>
      <c r="I50" s="2"/>
    </row>
    <row r="51" spans="1:9" ht="24.75" customHeight="1" hidden="1">
      <c r="A51" s="12"/>
      <c r="B51" s="144"/>
      <c r="C51" s="144"/>
      <c r="D51" s="144"/>
      <c r="E51" s="144"/>
      <c r="F51" s="144"/>
      <c r="G51" s="144"/>
      <c r="H51" s="144"/>
      <c r="I51" s="2"/>
    </row>
    <row r="52" spans="1:9" ht="24.75" customHeight="1" hidden="1">
      <c r="A52" s="12"/>
      <c r="B52" s="144"/>
      <c r="C52" s="144"/>
      <c r="D52" s="144"/>
      <c r="E52" s="144"/>
      <c r="F52" s="144"/>
      <c r="G52" s="144"/>
      <c r="H52" s="144"/>
      <c r="I52" s="2"/>
    </row>
    <row r="53" spans="1:9" ht="12.75" customHeight="1" hidden="1">
      <c r="A53" s="12"/>
      <c r="B53" s="149"/>
      <c r="C53" s="149"/>
      <c r="D53" s="149"/>
      <c r="E53" s="149"/>
      <c r="F53" s="149"/>
      <c r="G53" s="149"/>
      <c r="H53" s="149"/>
      <c r="I53" s="2"/>
    </row>
    <row r="54" spans="1:9" s="56" customFormat="1" ht="16.5" customHeight="1" hidden="1">
      <c r="A54" s="54"/>
      <c r="B54" s="143"/>
      <c r="C54" s="143"/>
      <c r="D54" s="143"/>
      <c r="E54" s="143"/>
      <c r="F54" s="143"/>
      <c r="G54" s="143"/>
      <c r="H54" s="143"/>
      <c r="I54" s="55"/>
    </row>
    <row r="55" spans="1:9" ht="24.75" customHeight="1" hidden="1">
      <c r="A55" s="12"/>
      <c r="B55" s="144"/>
      <c r="C55" s="144"/>
      <c r="D55" s="144"/>
      <c r="E55" s="144"/>
      <c r="F55" s="144"/>
      <c r="G55" s="144"/>
      <c r="H55" s="144"/>
      <c r="I55" s="2"/>
    </row>
    <row r="56" spans="1:9" ht="24.75" customHeight="1" hidden="1">
      <c r="A56" s="12"/>
      <c r="B56" s="144"/>
      <c r="C56" s="144"/>
      <c r="D56" s="144"/>
      <c r="E56" s="144"/>
      <c r="F56" s="144"/>
      <c r="G56" s="144"/>
      <c r="H56" s="144"/>
      <c r="I56" s="2"/>
    </row>
    <row r="57" spans="1:9" ht="12.75" customHeight="1" hidden="1">
      <c r="A57" s="12"/>
      <c r="B57" s="148"/>
      <c r="C57" s="148"/>
      <c r="D57" s="148"/>
      <c r="E57" s="148"/>
      <c r="F57" s="148"/>
      <c r="G57" s="148"/>
      <c r="H57" s="148"/>
      <c r="I57" s="2"/>
    </row>
    <row r="58" spans="1:9" s="56" customFormat="1" ht="16.5" customHeight="1" hidden="1">
      <c r="A58" s="54"/>
      <c r="B58" s="143"/>
      <c r="C58" s="143"/>
      <c r="D58" s="143"/>
      <c r="E58" s="143"/>
      <c r="F58" s="143"/>
      <c r="G58" s="143"/>
      <c r="H58" s="143"/>
      <c r="I58" s="55"/>
    </row>
    <row r="59" spans="1:9" ht="24.75" customHeight="1" hidden="1">
      <c r="A59" s="12"/>
      <c r="B59" s="144"/>
      <c r="C59" s="144"/>
      <c r="D59" s="144"/>
      <c r="E59" s="144"/>
      <c r="F59" s="144"/>
      <c r="G59" s="144"/>
      <c r="H59" s="144"/>
      <c r="I59" s="2"/>
    </row>
    <row r="60" spans="1:9" ht="24.75" customHeight="1" hidden="1">
      <c r="A60" s="12"/>
      <c r="B60" s="144"/>
      <c r="C60" s="144"/>
      <c r="D60" s="144"/>
      <c r="E60" s="144"/>
      <c r="F60" s="144"/>
      <c r="G60" s="144"/>
      <c r="H60" s="144"/>
      <c r="I60" s="2"/>
    </row>
    <row r="61" spans="1:9" ht="12.75" customHeight="1" hidden="1">
      <c r="A61" s="12"/>
      <c r="B61" s="148"/>
      <c r="C61" s="148"/>
      <c r="D61" s="148"/>
      <c r="E61" s="148"/>
      <c r="F61" s="148"/>
      <c r="G61" s="148"/>
      <c r="H61" s="148"/>
      <c r="I61" s="2"/>
    </row>
    <row r="62" spans="1:9" ht="9.75" customHeight="1" hidden="1">
      <c r="A62" s="12"/>
      <c r="B62" s="11"/>
      <c r="C62" s="11"/>
      <c r="D62" s="11"/>
      <c r="E62" s="11"/>
      <c r="F62" s="11"/>
      <c r="G62" s="11"/>
      <c r="H62" s="11"/>
      <c r="I62" s="2"/>
    </row>
    <row r="63" spans="1:9" ht="39.75" customHeight="1" hidden="1">
      <c r="A63" s="12"/>
      <c r="B63" s="149"/>
      <c r="C63" s="149"/>
      <c r="D63" s="149"/>
      <c r="E63" s="149"/>
      <c r="F63" s="149"/>
      <c r="G63" s="149"/>
      <c r="H63" s="149"/>
      <c r="I63" s="2"/>
    </row>
    <row r="64" spans="1:9" ht="9.75" customHeight="1" hidden="1">
      <c r="A64" s="12"/>
      <c r="B64" s="11"/>
      <c r="C64" s="11"/>
      <c r="D64" s="11"/>
      <c r="E64" s="11"/>
      <c r="F64" s="11"/>
      <c r="G64" s="11"/>
      <c r="H64" s="11"/>
      <c r="I64" s="2"/>
    </row>
    <row r="65" spans="1:9" ht="24.75" customHeight="1" hidden="1">
      <c r="A65" s="12"/>
      <c r="B65" s="149"/>
      <c r="C65" s="149"/>
      <c r="D65" s="149"/>
      <c r="E65" s="149"/>
      <c r="F65" s="149"/>
      <c r="G65" s="149"/>
      <c r="H65" s="149"/>
      <c r="I65" s="2"/>
    </row>
    <row r="66" spans="1:9" ht="9.75" customHeight="1" hidden="1">
      <c r="A66" s="2"/>
      <c r="B66" s="2"/>
      <c r="C66" s="2"/>
      <c r="D66" s="2"/>
      <c r="E66" s="2"/>
      <c r="F66" s="2"/>
      <c r="G66" s="2"/>
      <c r="H66" s="2"/>
      <c r="I66" s="2"/>
    </row>
    <row r="67" spans="1:9" ht="25.5" customHeight="1">
      <c r="A67" s="12">
        <f>IF('Ověření-skrýt'!B5=3,"g)","")</f>
      </c>
      <c r="B67" s="144">
        <f>IF('Ověření-skrýt'!$B$5=3,'Ověření-skrýt'!A11,"")</f>
      </c>
      <c r="C67" s="144"/>
      <c r="D67" s="144"/>
      <c r="E67" s="144"/>
      <c r="F67" s="144"/>
      <c r="G67" s="144"/>
      <c r="H67" s="144"/>
      <c r="I67" s="2"/>
    </row>
    <row r="68" spans="1:9" ht="15" customHeight="1">
      <c r="A68" s="2"/>
      <c r="B68" s="149">
        <f>IF('Ověření-skrýt'!$B$5=3,'Ověření-skrýt'!A12,"")</f>
      </c>
      <c r="C68" s="149"/>
      <c r="D68" s="149"/>
      <c r="E68" s="149"/>
      <c r="F68" s="149"/>
      <c r="G68" s="149"/>
      <c r="H68" s="149"/>
      <c r="I68" s="2"/>
    </row>
    <row r="69" spans="1:9" ht="37.5" customHeight="1" hidden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 hidden="1">
      <c r="A70" s="145"/>
      <c r="B70" s="145"/>
      <c r="C70" s="145"/>
      <c r="D70" s="145"/>
      <c r="E70" s="145"/>
      <c r="F70" s="145"/>
      <c r="G70" s="145"/>
      <c r="H70" s="145"/>
      <c r="I70" s="2"/>
    </row>
    <row r="71" spans="1:9" ht="24.75" customHeight="1" hidden="1">
      <c r="A71" s="145"/>
      <c r="B71" s="145"/>
      <c r="C71" s="145"/>
      <c r="D71" s="145"/>
      <c r="E71" s="145"/>
      <c r="F71" s="145"/>
      <c r="G71" s="145"/>
      <c r="H71" s="145"/>
      <c r="I71" s="2"/>
    </row>
    <row r="72" spans="1:9" ht="12.75" customHeight="1" hidden="1">
      <c r="A72" s="151"/>
      <c r="B72" s="151"/>
      <c r="C72" s="151"/>
      <c r="D72" s="151"/>
      <c r="E72" s="151"/>
      <c r="F72" s="151"/>
      <c r="G72" s="151"/>
      <c r="H72" s="151"/>
      <c r="I72" s="2"/>
    </row>
    <row r="73" spans="1:9" ht="9.75" customHeight="1" hidden="1">
      <c r="A73" s="12"/>
      <c r="B73" s="149"/>
      <c r="C73" s="149"/>
      <c r="D73" s="149"/>
      <c r="E73" s="149"/>
      <c r="F73" s="149"/>
      <c r="G73" s="149"/>
      <c r="H73" s="149"/>
      <c r="I73" s="2"/>
    </row>
    <row r="74" spans="1:9" ht="30" customHeight="1" hidden="1">
      <c r="A74" s="155"/>
      <c r="B74" s="155"/>
      <c r="C74" s="155"/>
      <c r="D74" s="155"/>
      <c r="E74" s="155"/>
      <c r="F74" s="155"/>
      <c r="G74" s="155"/>
      <c r="H74" s="155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 t="s">
        <v>107</v>
      </c>
      <c r="B76" s="2"/>
      <c r="C76" s="2"/>
      <c r="D76" s="2"/>
      <c r="E76" s="2"/>
      <c r="F76" s="2"/>
      <c r="G76" s="2"/>
      <c r="H76" s="2"/>
      <c r="I76" s="2"/>
    </row>
    <row r="77" spans="1:9" ht="30" customHeight="1">
      <c r="A77" s="2"/>
      <c r="B77" s="2"/>
      <c r="C77" s="2"/>
      <c r="D77" s="2" t="s">
        <v>59</v>
      </c>
      <c r="E77" s="2" t="str">
        <f>IF('Vstupní údaje'!$D$26="",".........................................................",'Vstupní údaje'!$D$26)</f>
        <v>.........................................................</v>
      </c>
      <c r="F77" s="2"/>
      <c r="G77" s="2"/>
      <c r="H77" s="2"/>
      <c r="I77" s="2"/>
    </row>
    <row r="78" spans="1:9" ht="30" customHeight="1">
      <c r="A78" s="2"/>
      <c r="B78" s="2"/>
      <c r="C78" s="2"/>
      <c r="D78" s="2" t="s">
        <v>58</v>
      </c>
      <c r="E78" s="45" t="str">
        <f>IF('Vstupní údaje'!$D$27="",".........................................................",'Vstupní údaje'!$D$27)</f>
        <v>.........................................................</v>
      </c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30" customHeight="1">
      <c r="A81" s="2"/>
      <c r="B81" s="2"/>
      <c r="C81" s="2"/>
      <c r="D81" s="2" t="s">
        <v>55</v>
      </c>
      <c r="E81" s="22" t="str">
        <f>IF('Vstupní údaje'!$D$12="","Doplňte údaj v listu ""Vstupní údaje""",'Vstupní údaje'!$D$12)</f>
        <v>Doplňte údaj v listu "Vstupní údaje"</v>
      </c>
      <c r="F81" s="2"/>
      <c r="G81" s="2"/>
      <c r="H81" s="2"/>
      <c r="I81" s="2"/>
    </row>
    <row r="82" spans="1:9" ht="30" customHeight="1">
      <c r="A82" s="2"/>
      <c r="B82" s="2"/>
      <c r="C82" s="2"/>
      <c r="D82" s="2" t="s">
        <v>56</v>
      </c>
      <c r="E82" s="52" t="str">
        <f>IF('Vstupní údaje'!$D$19="","Doplňte údaj v listu ""Vstupní údaje""",'Vstupní údaje'!$D$19)</f>
        <v>Doplňte údaj v listu "Vstupní údaje"</v>
      </c>
      <c r="F82" s="2"/>
      <c r="G82" s="2"/>
      <c r="H82" s="2"/>
      <c r="I82" s="2"/>
    </row>
    <row r="83" spans="1:9" ht="30" customHeight="1">
      <c r="A83" s="2"/>
      <c r="B83" s="2"/>
      <c r="C83" s="2"/>
      <c r="D83" s="2" t="s">
        <v>57</v>
      </c>
      <c r="E83" s="52" t="str">
        <f>IF('Vstupní údaje'!$D$20="",".........................................................",'Vstupní údaje'!$D$20)</f>
        <v>.........................................................</v>
      </c>
      <c r="F83" s="2"/>
      <c r="G83" s="2"/>
      <c r="H83" s="2"/>
      <c r="I83" s="2"/>
    </row>
    <row r="84" spans="1:9" ht="30" customHeight="1">
      <c r="A84" s="2"/>
      <c r="B84" s="2"/>
      <c r="C84" s="2"/>
      <c r="D84" s="2" t="s">
        <v>83</v>
      </c>
      <c r="E84" s="52" t="str">
        <f>"........................................................."</f>
        <v>.........................................................</v>
      </c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52"/>
      <c r="F85" s="2"/>
      <c r="G85" s="2"/>
      <c r="H85" s="2"/>
      <c r="I85" s="2"/>
    </row>
    <row r="86" spans="1:9" ht="12.75" hidden="1">
      <c r="A86" s="2"/>
      <c r="B86" s="2"/>
      <c r="C86" s="2"/>
      <c r="D86" s="2"/>
      <c r="E86" s="2"/>
      <c r="F86" s="2"/>
      <c r="G86" s="2"/>
      <c r="H86" s="2"/>
      <c r="I86" s="2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 password="E046" sheet="1"/>
  <mergeCells count="50">
    <mergeCell ref="B48:H48"/>
    <mergeCell ref="B44:H44"/>
    <mergeCell ref="B39:H39"/>
    <mergeCell ref="B40:H40"/>
    <mergeCell ref="A71:H71"/>
    <mergeCell ref="B56:H56"/>
    <mergeCell ref="B65:H65"/>
    <mergeCell ref="B53:H53"/>
    <mergeCell ref="B55:H55"/>
    <mergeCell ref="B42:H42"/>
    <mergeCell ref="B31:H31"/>
    <mergeCell ref="B35:H35"/>
    <mergeCell ref="B32:H32"/>
    <mergeCell ref="B46:H46"/>
    <mergeCell ref="B47:H47"/>
    <mergeCell ref="B33:H33"/>
    <mergeCell ref="B34:H34"/>
    <mergeCell ref="B43:H43"/>
    <mergeCell ref="B38:H38"/>
    <mergeCell ref="B41:H41"/>
    <mergeCell ref="A74:H74"/>
    <mergeCell ref="B61:H61"/>
    <mergeCell ref="B49:H49"/>
    <mergeCell ref="B60:H60"/>
    <mergeCell ref="B58:H58"/>
    <mergeCell ref="B59:H59"/>
    <mergeCell ref="B68:H68"/>
    <mergeCell ref="B73:H73"/>
    <mergeCell ref="B67:H67"/>
    <mergeCell ref="B52:H52"/>
    <mergeCell ref="B51:H51"/>
    <mergeCell ref="B63:H63"/>
    <mergeCell ref="A70:H70"/>
    <mergeCell ref="A72:H72"/>
    <mergeCell ref="B25:H25"/>
    <mergeCell ref="B30:H30"/>
    <mergeCell ref="B27:H27"/>
    <mergeCell ref="B28:H28"/>
    <mergeCell ref="B29:H29"/>
    <mergeCell ref="B57:H57"/>
    <mergeCell ref="B54:H54"/>
    <mergeCell ref="B45:H45"/>
    <mergeCell ref="B36:H36"/>
    <mergeCell ref="B37:H37"/>
    <mergeCell ref="A2:H2"/>
    <mergeCell ref="A5:H6"/>
    <mergeCell ref="A20:H20"/>
    <mergeCell ref="A16:H18"/>
    <mergeCell ref="A22:H22"/>
    <mergeCell ref="A23:H23"/>
  </mergeCells>
  <conditionalFormatting sqref="A2:A86 B1:I86">
    <cfRule type="expression" priority="1" dxfId="3" stopIfTrue="1">
      <formula>AND(ModelProvozovani&lt;&gt;2)</formula>
    </cfRule>
    <cfRule type="cellIs" priority="2" dxfId="0" operator="equal" stopIfTrue="1">
      <formula>"Doplňte údaj v listu ""Vstupní údaje"""</formula>
    </cfRule>
  </conditionalFormatting>
  <conditionalFormatting sqref="A1">
    <cfRule type="expression" priority="3" dxfId="1" stopIfTrue="1">
      <formula>AND(ModelProvozovani&lt;&gt;2)</formula>
    </cfRule>
    <cfRule type="cellIs" priority="4" dxfId="0" operator="equal" stopIfTrue="1">
      <formula>"Doplňte údaj v listu ""Vstupní údaje"""</formula>
    </cfRule>
  </conditionalFormatting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Footer>&amp;C&amp;9Strana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X68"/>
  <sheetViews>
    <sheetView showGridLines="0" zoomScalePageLayoutView="0" workbookViewId="0" topLeftCell="O16">
      <selection activeCell="Q19" sqref="Q19"/>
    </sheetView>
  </sheetViews>
  <sheetFormatPr defaultColWidth="9.140625" defaultRowHeight="12.75"/>
  <cols>
    <col min="1" max="1" width="82.28125" style="0" customWidth="1"/>
    <col min="3" max="3" width="14.7109375" style="0" customWidth="1"/>
    <col min="5" max="5" width="47.140625" style="0" customWidth="1"/>
    <col min="9" max="9" width="78.8515625" style="0" customWidth="1"/>
    <col min="13" max="13" width="78.8515625" style="0" customWidth="1"/>
    <col min="17" max="17" width="78.8515625" style="0" customWidth="1"/>
  </cols>
  <sheetData>
    <row r="1" spans="1:24" ht="12.75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2.75">
      <c r="A2" s="101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2.75">
      <c r="A3" s="101" t="s">
        <v>64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3.5" thickBot="1">
      <c r="A5" s="4" t="s">
        <v>65</v>
      </c>
      <c r="B5" s="92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123" customHeight="1">
      <c r="A6" s="13" t="s">
        <v>182</v>
      </c>
      <c r="B6" s="15" t="s">
        <v>48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pans="1:24" ht="113.25" customHeight="1">
      <c r="A7" s="14" t="s">
        <v>183</v>
      </c>
      <c r="B7" s="16" t="s">
        <v>72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4" ht="113.25" customHeight="1">
      <c r="A8" s="14" t="s">
        <v>184</v>
      </c>
      <c r="B8" s="16" t="s">
        <v>48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13.25" customHeight="1" thickBot="1">
      <c r="A9" s="89" t="s">
        <v>200</v>
      </c>
      <c r="B9" s="17" t="s">
        <v>48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4" ht="13.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ht="67.5" customHeight="1">
      <c r="A11" s="102"/>
      <c r="B11" s="103" t="s">
        <v>70</v>
      </c>
      <c r="C11" s="104"/>
      <c r="D11" s="104"/>
      <c r="E11" s="104"/>
      <c r="F11" s="104"/>
      <c r="G11" s="104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1:24" ht="67.5" customHeight="1" thickBot="1">
      <c r="A12" s="105"/>
      <c r="B12" s="106"/>
      <c r="C12" s="104"/>
      <c r="D12" s="104"/>
      <c r="E12" s="104"/>
      <c r="F12" s="104"/>
      <c r="G12" s="104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12.75">
      <c r="A13" s="104"/>
      <c r="B13" s="104"/>
      <c r="C13" s="104"/>
      <c r="D13" s="104"/>
      <c r="E13" s="104"/>
      <c r="F13" s="104"/>
      <c r="G13" s="104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ht="12.75">
      <c r="A14" s="101"/>
      <c r="B14" s="104"/>
      <c r="C14" s="104"/>
      <c r="D14" s="104"/>
      <c r="E14" s="104"/>
      <c r="F14" s="104"/>
      <c r="G14" s="104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ht="12.75">
      <c r="A15" s="4" t="s">
        <v>47</v>
      </c>
      <c r="B15" s="92">
        <v>2</v>
      </c>
      <c r="C15" s="101"/>
      <c r="D15" s="101"/>
      <c r="E15" s="101"/>
      <c r="F15" s="92">
        <f>B15</f>
        <v>2</v>
      </c>
      <c r="G15" s="101"/>
      <c r="H15" s="101"/>
      <c r="I15" s="101"/>
      <c r="J15" s="92">
        <f>B15</f>
        <v>2</v>
      </c>
      <c r="K15" s="101"/>
      <c r="L15" s="101"/>
      <c r="M15" s="101"/>
      <c r="N15" s="92">
        <f>B15</f>
        <v>2</v>
      </c>
      <c r="O15" s="101"/>
      <c r="P15" s="101"/>
      <c r="Q15" s="101"/>
      <c r="R15" s="92">
        <f>B15</f>
        <v>2</v>
      </c>
      <c r="S15" s="101"/>
      <c r="T15" s="101"/>
      <c r="U15" s="101"/>
      <c r="V15" s="101"/>
      <c r="W15" s="101"/>
      <c r="X15" s="101"/>
    </row>
    <row r="16" spans="1:24" ht="16.5" thickBot="1">
      <c r="A16" s="58" t="s">
        <v>3</v>
      </c>
      <c r="B16" s="59"/>
      <c r="C16" s="101"/>
      <c r="D16" s="101"/>
      <c r="E16" s="58" t="s">
        <v>113</v>
      </c>
      <c r="F16" s="59"/>
      <c r="G16" s="101"/>
      <c r="H16" s="101"/>
      <c r="I16" s="58" t="s">
        <v>4</v>
      </c>
      <c r="J16" s="59"/>
      <c r="K16" s="101"/>
      <c r="L16" s="101"/>
      <c r="M16" s="58" t="s">
        <v>5</v>
      </c>
      <c r="N16" s="59"/>
      <c r="O16" s="101"/>
      <c r="P16" s="101"/>
      <c r="Q16" s="58" t="s">
        <v>6</v>
      </c>
      <c r="R16" s="59"/>
      <c r="S16" s="101"/>
      <c r="T16" s="101"/>
      <c r="U16" s="101"/>
      <c r="V16" s="101"/>
      <c r="W16" s="101"/>
      <c r="X16" s="101"/>
    </row>
    <row r="17" spans="1:24" s="71" customFormat="1" ht="99.75" customHeight="1">
      <c r="A17" s="96" t="s">
        <v>185</v>
      </c>
      <c r="B17" s="107">
        <v>1</v>
      </c>
      <c r="C17" s="101"/>
      <c r="D17" s="101"/>
      <c r="E17" s="96" t="s">
        <v>185</v>
      </c>
      <c r="F17" s="107">
        <v>1</v>
      </c>
      <c r="G17" s="101"/>
      <c r="H17" s="101"/>
      <c r="I17" s="96" t="s">
        <v>186</v>
      </c>
      <c r="J17" s="107">
        <v>1</v>
      </c>
      <c r="K17" s="101"/>
      <c r="L17" s="101"/>
      <c r="M17" s="96" t="s">
        <v>187</v>
      </c>
      <c r="N17" s="107">
        <v>1</v>
      </c>
      <c r="O17" s="101"/>
      <c r="P17" s="101"/>
      <c r="Q17" s="96" t="s">
        <v>186</v>
      </c>
      <c r="R17" s="107">
        <v>1</v>
      </c>
      <c r="S17" s="101"/>
      <c r="T17" s="101"/>
      <c r="U17" s="101"/>
      <c r="V17" s="101"/>
      <c r="W17" s="101"/>
      <c r="X17" s="101"/>
    </row>
    <row r="18" spans="1:24" s="71" customFormat="1" ht="99.75" customHeight="1">
      <c r="A18" s="96" t="s">
        <v>211</v>
      </c>
      <c r="B18" s="108"/>
      <c r="C18" s="101"/>
      <c r="D18" s="101"/>
      <c r="E18" s="96" t="s">
        <v>189</v>
      </c>
      <c r="F18" s="108"/>
      <c r="G18" s="101"/>
      <c r="H18" s="101"/>
      <c r="I18" s="96" t="s">
        <v>190</v>
      </c>
      <c r="J18" s="108"/>
      <c r="K18" s="101"/>
      <c r="L18" s="101"/>
      <c r="M18" s="96" t="s">
        <v>190</v>
      </c>
      <c r="N18" s="108"/>
      <c r="O18" s="101"/>
      <c r="P18" s="101"/>
      <c r="Q18" s="96" t="s">
        <v>215</v>
      </c>
      <c r="R18" s="108"/>
      <c r="S18" s="101"/>
      <c r="T18" s="101"/>
      <c r="U18" s="101"/>
      <c r="V18" s="101"/>
      <c r="W18" s="101"/>
      <c r="X18" s="101"/>
    </row>
    <row r="19" spans="1:24" s="71" customFormat="1" ht="99.75" customHeight="1">
      <c r="A19" s="96" t="s">
        <v>212</v>
      </c>
      <c r="B19" s="108"/>
      <c r="C19" s="101"/>
      <c r="D19" s="101"/>
      <c r="E19" s="96" t="s">
        <v>201</v>
      </c>
      <c r="F19" s="108"/>
      <c r="G19" s="101"/>
      <c r="H19" s="101"/>
      <c r="I19" s="96" t="s">
        <v>204</v>
      </c>
      <c r="J19" s="108"/>
      <c r="K19" s="101"/>
      <c r="L19" s="101"/>
      <c r="M19" s="96" t="s">
        <v>204</v>
      </c>
      <c r="N19" s="108"/>
      <c r="O19" s="101"/>
      <c r="P19" s="101"/>
      <c r="Q19" s="96" t="s">
        <v>216</v>
      </c>
      <c r="R19" s="108"/>
      <c r="S19" s="101"/>
      <c r="T19" s="101"/>
      <c r="U19" s="101"/>
      <c r="V19" s="101"/>
      <c r="W19" s="101"/>
      <c r="X19" s="101"/>
    </row>
    <row r="20" spans="1:24" s="71" customFormat="1" ht="99.75" customHeight="1">
      <c r="A20" s="96" t="s">
        <v>213</v>
      </c>
      <c r="B20" s="108"/>
      <c r="C20" s="101"/>
      <c r="D20" s="101"/>
      <c r="E20" s="96" t="s">
        <v>205</v>
      </c>
      <c r="F20" s="108"/>
      <c r="G20" s="101"/>
      <c r="H20" s="101"/>
      <c r="I20" s="96" t="s">
        <v>205</v>
      </c>
      <c r="J20" s="108"/>
      <c r="K20" s="101"/>
      <c r="L20" s="101"/>
      <c r="M20" s="96" t="s">
        <v>206</v>
      </c>
      <c r="N20" s="108"/>
      <c r="O20" s="101"/>
      <c r="P20" s="101"/>
      <c r="Q20" s="96" t="s">
        <v>206</v>
      </c>
      <c r="R20" s="108"/>
      <c r="S20" s="101"/>
      <c r="T20" s="101"/>
      <c r="U20" s="101"/>
      <c r="V20" s="101"/>
      <c r="W20" s="101"/>
      <c r="X20" s="101"/>
    </row>
    <row r="21" spans="1:24" s="71" customFormat="1" ht="99.75" customHeight="1">
      <c r="A21" s="109" t="s">
        <v>116</v>
      </c>
      <c r="B21" s="108"/>
      <c r="C21" s="101"/>
      <c r="D21" s="101"/>
      <c r="E21" s="137" t="s">
        <v>118</v>
      </c>
      <c r="F21" s="108"/>
      <c r="G21" s="101"/>
      <c r="H21" s="101"/>
      <c r="I21" s="137" t="s">
        <v>118</v>
      </c>
      <c r="J21" s="108"/>
      <c r="K21" s="101"/>
      <c r="L21" s="101"/>
      <c r="M21" s="137" t="s">
        <v>123</v>
      </c>
      <c r="N21" s="108"/>
      <c r="O21" s="101"/>
      <c r="P21" s="101"/>
      <c r="Q21" s="137" t="s">
        <v>123</v>
      </c>
      <c r="R21" s="108"/>
      <c r="S21" s="101"/>
      <c r="T21" s="101"/>
      <c r="U21" s="101"/>
      <c r="V21" s="101"/>
      <c r="W21" s="101"/>
      <c r="X21" s="101"/>
    </row>
    <row r="22" spans="1:24" s="71" customFormat="1" ht="99.75" customHeight="1">
      <c r="A22" s="97" t="s">
        <v>185</v>
      </c>
      <c r="B22" s="110" t="s">
        <v>19</v>
      </c>
      <c r="C22" s="101"/>
      <c r="D22" s="101"/>
      <c r="E22" s="98" t="s">
        <v>185</v>
      </c>
      <c r="F22" s="110" t="s">
        <v>19</v>
      </c>
      <c r="G22" s="101"/>
      <c r="H22" s="101"/>
      <c r="I22" s="97" t="s">
        <v>186</v>
      </c>
      <c r="J22" s="110" t="s">
        <v>19</v>
      </c>
      <c r="K22" s="101"/>
      <c r="L22" s="101"/>
      <c r="M22" s="97" t="s">
        <v>187</v>
      </c>
      <c r="N22" s="110" t="s">
        <v>19</v>
      </c>
      <c r="O22" s="101"/>
      <c r="P22" s="101"/>
      <c r="Q22" s="97" t="s">
        <v>191</v>
      </c>
      <c r="R22" s="110" t="s">
        <v>19</v>
      </c>
      <c r="S22" s="101"/>
      <c r="T22" s="101"/>
      <c r="U22" s="101"/>
      <c r="V22" s="101"/>
      <c r="W22" s="101"/>
      <c r="X22" s="101"/>
    </row>
    <row r="23" spans="1:24" s="71" customFormat="1" ht="99.75" customHeight="1">
      <c r="A23" s="98" t="s">
        <v>211</v>
      </c>
      <c r="B23" s="111"/>
      <c r="C23" s="101"/>
      <c r="D23" s="101"/>
      <c r="E23" s="98" t="s">
        <v>189</v>
      </c>
      <c r="F23" s="111"/>
      <c r="G23" s="101"/>
      <c r="H23" s="101"/>
      <c r="I23" s="98" t="s">
        <v>190</v>
      </c>
      <c r="J23" s="111"/>
      <c r="K23" s="101"/>
      <c r="L23" s="101"/>
      <c r="M23" s="98" t="s">
        <v>190</v>
      </c>
      <c r="N23" s="111"/>
      <c r="O23" s="101"/>
      <c r="P23" s="101"/>
      <c r="Q23" s="98" t="s">
        <v>218</v>
      </c>
      <c r="R23" s="111"/>
      <c r="S23" s="101"/>
      <c r="T23" s="101"/>
      <c r="U23" s="101"/>
      <c r="V23" s="101"/>
      <c r="W23" s="101"/>
      <c r="X23" s="101"/>
    </row>
    <row r="24" spans="1:24" s="71" customFormat="1" ht="99.75" customHeight="1">
      <c r="A24" s="98" t="s">
        <v>212</v>
      </c>
      <c r="B24" s="111"/>
      <c r="C24" s="101"/>
      <c r="D24" s="101"/>
      <c r="E24" s="98" t="s">
        <v>201</v>
      </c>
      <c r="F24" s="111"/>
      <c r="G24" s="101"/>
      <c r="H24" s="101"/>
      <c r="I24" s="98" t="s">
        <v>204</v>
      </c>
      <c r="J24" s="111"/>
      <c r="K24" s="101"/>
      <c r="L24" s="101"/>
      <c r="M24" s="98" t="s">
        <v>204</v>
      </c>
      <c r="N24" s="111"/>
      <c r="O24" s="101"/>
      <c r="P24" s="101"/>
      <c r="Q24" s="98" t="s">
        <v>216</v>
      </c>
      <c r="R24" s="111"/>
      <c r="S24" s="101"/>
      <c r="T24" s="101"/>
      <c r="U24" s="101"/>
      <c r="V24" s="101"/>
      <c r="W24" s="101"/>
      <c r="X24" s="101"/>
    </row>
    <row r="25" spans="1:24" s="71" customFormat="1" ht="99.75" customHeight="1">
      <c r="A25" s="98" t="s">
        <v>203</v>
      </c>
      <c r="B25" s="111"/>
      <c r="C25" s="101"/>
      <c r="D25" s="101"/>
      <c r="E25" s="98" t="s">
        <v>202</v>
      </c>
      <c r="F25" s="111"/>
      <c r="G25" s="101"/>
      <c r="H25" s="101"/>
      <c r="I25" s="98" t="s">
        <v>205</v>
      </c>
      <c r="J25" s="111"/>
      <c r="K25" s="101"/>
      <c r="L25" s="101"/>
      <c r="M25" s="98" t="s">
        <v>206</v>
      </c>
      <c r="N25" s="111"/>
      <c r="O25" s="101"/>
      <c r="P25" s="101"/>
      <c r="Q25" s="98" t="s">
        <v>206</v>
      </c>
      <c r="R25" s="111"/>
      <c r="S25" s="101"/>
      <c r="T25" s="101"/>
      <c r="U25" s="101"/>
      <c r="V25" s="101"/>
      <c r="W25" s="101"/>
      <c r="X25" s="101"/>
    </row>
    <row r="26" spans="1:24" s="71" customFormat="1" ht="99.75" customHeight="1">
      <c r="A26" s="98" t="s">
        <v>116</v>
      </c>
      <c r="B26" s="111"/>
      <c r="C26" s="101"/>
      <c r="D26" s="101"/>
      <c r="E26" s="98" t="s">
        <v>118</v>
      </c>
      <c r="F26" s="111"/>
      <c r="G26" s="101"/>
      <c r="H26" s="101"/>
      <c r="I26" s="98" t="s">
        <v>118</v>
      </c>
      <c r="J26" s="111"/>
      <c r="K26" s="101"/>
      <c r="L26" s="101"/>
      <c r="M26" s="98" t="s">
        <v>123</v>
      </c>
      <c r="N26" s="111"/>
      <c r="O26" s="101"/>
      <c r="P26" s="101"/>
      <c r="Q26" s="98" t="s">
        <v>123</v>
      </c>
      <c r="R26" s="111"/>
      <c r="S26" s="101"/>
      <c r="T26" s="101"/>
      <c r="U26" s="101"/>
      <c r="V26" s="101"/>
      <c r="W26" s="101"/>
      <c r="X26" s="101"/>
    </row>
    <row r="27" spans="1:24" s="71" customFormat="1" ht="99.75" customHeight="1">
      <c r="A27" s="99" t="s">
        <v>185</v>
      </c>
      <c r="B27" s="112" t="s">
        <v>19</v>
      </c>
      <c r="C27" s="101"/>
      <c r="D27" s="101"/>
      <c r="E27" s="96" t="s">
        <v>185</v>
      </c>
      <c r="F27" s="112" t="s">
        <v>19</v>
      </c>
      <c r="G27" s="101"/>
      <c r="H27" s="101"/>
      <c r="I27" s="99" t="s">
        <v>186</v>
      </c>
      <c r="J27" s="112" t="s">
        <v>19</v>
      </c>
      <c r="K27" s="101"/>
      <c r="L27" s="101"/>
      <c r="M27" s="99" t="s">
        <v>191</v>
      </c>
      <c r="N27" s="112" t="s">
        <v>19</v>
      </c>
      <c r="O27" s="101"/>
      <c r="P27" s="101"/>
      <c r="Q27" s="99" t="s">
        <v>186</v>
      </c>
      <c r="R27" s="112" t="s">
        <v>19</v>
      </c>
      <c r="S27" s="101"/>
      <c r="T27" s="101"/>
      <c r="U27" s="101"/>
      <c r="V27" s="101"/>
      <c r="W27" s="101"/>
      <c r="X27" s="101"/>
    </row>
    <row r="28" spans="1:24" s="71" customFormat="1" ht="99.75" customHeight="1">
      <c r="A28" s="100" t="s">
        <v>188</v>
      </c>
      <c r="B28" s="113"/>
      <c r="C28" s="101"/>
      <c r="D28" s="101"/>
      <c r="E28" s="96" t="s">
        <v>189</v>
      </c>
      <c r="F28" s="113"/>
      <c r="G28" s="101"/>
      <c r="H28" s="101"/>
      <c r="I28" s="100" t="s">
        <v>190</v>
      </c>
      <c r="J28" s="113"/>
      <c r="K28" s="101"/>
      <c r="L28" s="101"/>
      <c r="M28" s="100" t="s">
        <v>190</v>
      </c>
      <c r="N28" s="113"/>
      <c r="O28" s="101"/>
      <c r="P28" s="101"/>
      <c r="Q28" s="100" t="s">
        <v>215</v>
      </c>
      <c r="R28" s="113"/>
      <c r="S28" s="101"/>
      <c r="T28" s="101"/>
      <c r="U28" s="101"/>
      <c r="V28" s="101"/>
      <c r="W28" s="101"/>
      <c r="X28" s="101"/>
    </row>
    <row r="29" spans="1:24" s="71" customFormat="1" ht="99.75" customHeight="1">
      <c r="A29" s="100" t="s">
        <v>201</v>
      </c>
      <c r="B29" s="113"/>
      <c r="C29" s="101"/>
      <c r="D29" s="101"/>
      <c r="E29" s="96" t="s">
        <v>201</v>
      </c>
      <c r="F29" s="113"/>
      <c r="G29" s="101"/>
      <c r="H29" s="101"/>
      <c r="I29" s="100" t="s">
        <v>204</v>
      </c>
      <c r="J29" s="113"/>
      <c r="K29" s="101"/>
      <c r="L29" s="101"/>
      <c r="M29" s="100" t="s">
        <v>204</v>
      </c>
      <c r="N29" s="113"/>
      <c r="O29" s="101"/>
      <c r="P29" s="101"/>
      <c r="Q29" s="100" t="s">
        <v>217</v>
      </c>
      <c r="R29" s="113"/>
      <c r="S29" s="101"/>
      <c r="T29" s="101"/>
      <c r="U29" s="101"/>
      <c r="V29" s="101"/>
      <c r="W29" s="101"/>
      <c r="X29" s="101"/>
    </row>
    <row r="30" spans="1:24" s="71" customFormat="1" ht="99.75" customHeight="1" thickBot="1">
      <c r="A30" s="114" t="s">
        <v>203</v>
      </c>
      <c r="B30" s="115"/>
      <c r="C30" s="101"/>
      <c r="D30" s="101"/>
      <c r="E30" s="96" t="s">
        <v>202</v>
      </c>
      <c r="F30" s="115"/>
      <c r="G30" s="101"/>
      <c r="H30" s="101"/>
      <c r="I30" s="114" t="s">
        <v>205</v>
      </c>
      <c r="J30" s="115"/>
      <c r="K30" s="101"/>
      <c r="L30" s="101"/>
      <c r="M30" s="114" t="s">
        <v>206</v>
      </c>
      <c r="N30" s="115"/>
      <c r="O30" s="101"/>
      <c r="P30" s="101"/>
      <c r="Q30" s="114" t="s">
        <v>206</v>
      </c>
      <c r="R30" s="115"/>
      <c r="S30" s="101"/>
      <c r="T30" s="101"/>
      <c r="U30" s="101"/>
      <c r="V30" s="101"/>
      <c r="W30" s="101"/>
      <c r="X30" s="101"/>
    </row>
    <row r="31" spans="1:24" s="71" customFormat="1" ht="99.75" customHeight="1">
      <c r="A31" s="116" t="s">
        <v>116</v>
      </c>
      <c r="B31" s="117"/>
      <c r="C31" s="101"/>
      <c r="D31" s="101"/>
      <c r="E31" s="109" t="s">
        <v>118</v>
      </c>
      <c r="F31" s="117"/>
      <c r="G31" s="101"/>
      <c r="H31" s="101"/>
      <c r="I31" s="116" t="s">
        <v>118</v>
      </c>
      <c r="J31" s="117"/>
      <c r="K31" s="101"/>
      <c r="L31" s="101"/>
      <c r="M31" s="116" t="s">
        <v>123</v>
      </c>
      <c r="N31" s="117"/>
      <c r="O31" s="101"/>
      <c r="P31" s="101"/>
      <c r="Q31" s="138" t="s">
        <v>123</v>
      </c>
      <c r="R31" s="117"/>
      <c r="S31" s="101"/>
      <c r="T31" s="101"/>
      <c r="U31" s="101"/>
      <c r="V31" s="101"/>
      <c r="W31" s="101"/>
      <c r="X31" s="101"/>
    </row>
    <row r="32" spans="1:24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</row>
    <row r="33" spans="1:24" ht="12.75">
      <c r="A33" s="4" t="s">
        <v>79</v>
      </c>
      <c r="B33" s="118">
        <v>1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</row>
    <row r="34" spans="1:24" ht="13.5" thickBot="1">
      <c r="A34" s="4" t="s">
        <v>77</v>
      </c>
      <c r="B34" s="101"/>
      <c r="C34" s="19" t="s">
        <v>78</v>
      </c>
      <c r="D34" s="101"/>
      <c r="E34" s="19" t="s">
        <v>137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ht="13.5" thickBot="1">
      <c r="A35" s="119" t="s">
        <v>197</v>
      </c>
      <c r="B35" s="120" t="s">
        <v>72</v>
      </c>
      <c r="C35" s="119" t="s">
        <v>74</v>
      </c>
      <c r="D35" s="120" t="s">
        <v>72</v>
      </c>
      <c r="E35" s="121" t="s">
        <v>136</v>
      </c>
      <c r="F35" s="120" t="s">
        <v>72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</row>
    <row r="36" spans="1:24" ht="13.5" thickBot="1">
      <c r="A36" s="122" t="s">
        <v>198</v>
      </c>
      <c r="B36" s="123" t="s">
        <v>20</v>
      </c>
      <c r="C36" s="122" t="s">
        <v>75</v>
      </c>
      <c r="D36" s="123" t="s">
        <v>20</v>
      </c>
      <c r="E36" s="124">
        <f>""</f>
      </c>
      <c r="F36" s="124">
        <f>""</f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</row>
    <row r="37" spans="1:24" ht="13.5" thickBot="1">
      <c r="A37" s="122" t="s">
        <v>75</v>
      </c>
      <c r="B37" s="123" t="s">
        <v>21</v>
      </c>
      <c r="C37" s="125" t="s">
        <v>76</v>
      </c>
      <c r="D37" s="123" t="s">
        <v>21</v>
      </c>
      <c r="E37" s="124">
        <f>""</f>
      </c>
      <c r="F37" s="124">
        <f>""</f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</row>
    <row r="38" spans="1:24" ht="13.5" thickBot="1">
      <c r="A38" s="125" t="s">
        <v>76</v>
      </c>
      <c r="B38" s="126" t="s">
        <v>22</v>
      </c>
      <c r="C38" s="124">
        <f>""</f>
      </c>
      <c r="D38" s="124">
        <f>""</f>
      </c>
      <c r="E38" s="124">
        <f>""</f>
      </c>
      <c r="F38" s="124">
        <f>""</f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</row>
    <row r="39" spans="1:24" ht="13.5" thickBot="1">
      <c r="A39" s="19" t="s">
        <v>78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</row>
    <row r="40" spans="1:24" ht="12.75">
      <c r="A40" s="119" t="s">
        <v>197</v>
      </c>
      <c r="B40" s="120" t="s">
        <v>72</v>
      </c>
      <c r="C40" s="127" t="s">
        <v>73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24" ht="12.75">
      <c r="A41" s="122" t="s">
        <v>198</v>
      </c>
      <c r="B41" s="123" t="s">
        <v>20</v>
      </c>
      <c r="C41" s="128" t="s">
        <v>73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</row>
    <row r="42" spans="1:24" ht="13.5" thickBot="1">
      <c r="A42" s="125" t="s">
        <v>76</v>
      </c>
      <c r="B42" s="126" t="s">
        <v>21</v>
      </c>
      <c r="C42" s="124" t="s">
        <v>73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</row>
    <row r="43" spans="1:24" ht="13.5" thickBot="1">
      <c r="A43" s="19" t="s">
        <v>137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</row>
    <row r="44" spans="1:24" ht="13.5" thickBot="1">
      <c r="A44" s="121" t="s">
        <v>136</v>
      </c>
      <c r="B44" s="129" t="s">
        <v>72</v>
      </c>
      <c r="C44" s="130" t="s">
        <v>73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</row>
    <row r="45" spans="1:24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4" ht="13.5" thickBot="1">
      <c r="A46" s="101" t="s">
        <v>86</v>
      </c>
      <c r="B46" s="118">
        <v>1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ht="25.5">
      <c r="A47" s="131" t="s">
        <v>90</v>
      </c>
      <c r="B47" s="101">
        <v>1</v>
      </c>
      <c r="C47" s="101" t="s">
        <v>144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48" spans="1:24" ht="25.5">
      <c r="A48" s="132" t="s">
        <v>94</v>
      </c>
      <c r="B48" s="101">
        <v>2</v>
      </c>
      <c r="C48" s="101" t="s">
        <v>143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1:24" ht="12.75">
      <c r="A49" s="133" t="s">
        <v>92</v>
      </c>
      <c r="B49" s="101">
        <v>3</v>
      </c>
      <c r="C49" s="101" t="s">
        <v>145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</row>
    <row r="50" spans="1:24" ht="12.75">
      <c r="A50" s="133" t="s">
        <v>91</v>
      </c>
      <c r="B50" s="101">
        <v>4</v>
      </c>
      <c r="C50" s="101" t="s">
        <v>146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</row>
    <row r="51" spans="1:24" ht="13.5" thickBot="1">
      <c r="A51" s="134" t="s">
        <v>93</v>
      </c>
      <c r="B51" s="101">
        <v>5</v>
      </c>
      <c r="C51" s="101" t="s">
        <v>147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ht="13.5" thickBot="1">
      <c r="A54" s="101" t="s">
        <v>108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2.75">
      <c r="A55" s="135" t="s">
        <v>105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  <row r="56" spans="1:24" ht="12.75">
      <c r="A56" s="133" t="s">
        <v>106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</row>
    <row r="57" spans="1:24" ht="13.5" thickBot="1">
      <c r="A57" s="134" t="s">
        <v>107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</row>
    <row r="58" spans="1:24" ht="13.5" thickBo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</row>
    <row r="59" spans="1:24" ht="12.75">
      <c r="A59" s="135" t="s">
        <v>109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</row>
    <row r="60" spans="1:24" ht="12.75">
      <c r="A60" s="133" t="s">
        <v>110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4" ht="12.75">
      <c r="A61" s="133" t="s">
        <v>111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</row>
    <row r="62" spans="1:24" ht="26.25" thickBot="1">
      <c r="A62" s="136" t="s">
        <v>112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</row>
    <row r="63" spans="1:24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</row>
    <row r="64" spans="1:24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</row>
    <row r="65" spans="1:24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</row>
    <row r="66" spans="1:24" ht="12.75">
      <c r="A66" s="101" t="s">
        <v>92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</row>
    <row r="67" spans="1:24" ht="12.75">
      <c r="A67" s="101" t="s">
        <v>91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</row>
    <row r="68" ht="12.75">
      <c r="A68" t="s">
        <v>93</v>
      </c>
    </row>
  </sheetData>
  <sheetProtection password="E046" sheet="1"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I99"/>
  <sheetViews>
    <sheetView zoomScalePageLayoutView="0" workbookViewId="0" topLeftCell="A7">
      <selection activeCell="A20" sqref="A20:H20"/>
    </sheetView>
  </sheetViews>
  <sheetFormatPr defaultColWidth="0" defaultRowHeight="12.75" zeroHeight="1"/>
  <cols>
    <col min="1" max="1" width="3.7109375" style="18" customWidth="1"/>
    <col min="2" max="2" width="19.28125" style="18" customWidth="1"/>
    <col min="3" max="3" width="19.57421875" style="18" customWidth="1"/>
    <col min="4" max="5" width="9.140625" style="18" customWidth="1"/>
    <col min="6" max="6" width="10.28125" style="18" customWidth="1"/>
    <col min="7" max="7" width="6.00390625" style="18" customWidth="1"/>
    <col min="8" max="8" width="9.7109375" style="18" customWidth="1"/>
    <col min="9" max="9" width="3.7109375" style="18" customWidth="1"/>
    <col min="10" max="16384" width="0" style="18" hidden="1" customWidth="1"/>
  </cols>
  <sheetData>
    <row r="1" spans="1:9" ht="12.75">
      <c r="A1" s="74" t="str">
        <f>IF(ModelProvozovani=3,"","Čestné prohlášení pro vybraný model provozování je na listě:"&amp;" """&amp;VLOOKUP(ModelProvozovani,'Ověření-skrýt'!B47:C51,2)&amp;""".")</f>
        <v>Čestné prohlášení pro vybraný model provozování je na listě: "TiskČP_Oddílný model, nová sml.".</v>
      </c>
      <c r="B1" s="2"/>
      <c r="C1" s="2"/>
      <c r="D1" s="2"/>
      <c r="E1" s="2"/>
      <c r="F1" s="2"/>
      <c r="G1" s="2"/>
      <c r="H1" s="2"/>
      <c r="I1" s="2"/>
    </row>
    <row r="2" spans="1:9" ht="15.75">
      <c r="A2" s="142" t="s">
        <v>29</v>
      </c>
      <c r="B2" s="142"/>
      <c r="C2" s="142"/>
      <c r="D2" s="142"/>
      <c r="E2" s="142"/>
      <c r="F2" s="142"/>
      <c r="G2" s="142"/>
      <c r="H2" s="142"/>
      <c r="I2" s="2"/>
    </row>
    <row r="3" spans="1:9" ht="15.75">
      <c r="A3" s="8"/>
      <c r="B3" s="8"/>
      <c r="C3" s="8"/>
      <c r="D3" s="8"/>
      <c r="E3" s="8"/>
      <c r="F3" s="8"/>
      <c r="G3" s="8"/>
      <c r="H3" s="8"/>
      <c r="I3" s="2"/>
    </row>
    <row r="4" spans="1:9" ht="15.75">
      <c r="A4" s="8"/>
      <c r="B4" s="8"/>
      <c r="C4" s="8"/>
      <c r="D4" s="8"/>
      <c r="E4" s="8"/>
      <c r="F4" s="8"/>
      <c r="G4" s="8"/>
      <c r="H4" s="8"/>
      <c r="I4" s="2"/>
    </row>
    <row r="5" spans="1:9" ht="12.75">
      <c r="A5" s="156" t="s">
        <v>161</v>
      </c>
      <c r="B5" s="156"/>
      <c r="C5" s="156"/>
      <c r="D5" s="156"/>
      <c r="E5" s="156"/>
      <c r="F5" s="156"/>
      <c r="G5" s="156"/>
      <c r="H5" s="156"/>
      <c r="I5" s="2"/>
    </row>
    <row r="6" spans="1:9" ht="12.75">
      <c r="A6" s="156"/>
      <c r="B6" s="156"/>
      <c r="C6" s="156"/>
      <c r="D6" s="156"/>
      <c r="E6" s="156"/>
      <c r="F6" s="156"/>
      <c r="G6" s="156"/>
      <c r="H6" s="156"/>
      <c r="I6" s="2"/>
    </row>
    <row r="7" spans="1:9" ht="12.75">
      <c r="A7" s="9"/>
      <c r="B7" s="9"/>
      <c r="C7" s="9"/>
      <c r="D7" s="9"/>
      <c r="E7" s="9"/>
      <c r="F7" s="9"/>
      <c r="G7" s="9"/>
      <c r="H7" s="9"/>
      <c r="I7" s="2"/>
    </row>
    <row r="8" spans="1:9" ht="12.75">
      <c r="A8" s="2"/>
      <c r="B8" s="1" t="s">
        <v>30</v>
      </c>
      <c r="C8" s="53"/>
      <c r="D8" s="52"/>
      <c r="E8" s="2"/>
      <c r="F8" s="2"/>
      <c r="G8" s="2"/>
      <c r="H8" s="2"/>
      <c r="I8" s="2"/>
    </row>
    <row r="9" spans="1:9" ht="12.75">
      <c r="A9" s="2"/>
      <c r="B9" s="2" t="s">
        <v>67</v>
      </c>
      <c r="C9" s="53" t="str">
        <f>IF('Vstupní údaje'!$D$12="","Doplňte údaj v listu ""Vstupní údaje""",'Vstupní údaje'!$D$12)</f>
        <v>Doplňte údaj v listu "Vstupní údaje"</v>
      </c>
      <c r="D9" s="52"/>
      <c r="E9" s="2"/>
      <c r="F9" s="2"/>
      <c r="G9" s="2"/>
      <c r="H9" s="2"/>
      <c r="I9" s="2"/>
    </row>
    <row r="10" spans="1:9" ht="12.75">
      <c r="A10" s="2"/>
      <c r="B10" s="2" t="s">
        <v>17</v>
      </c>
      <c r="C10" s="53" t="str">
        <f>IF(OR('Vstupní údaje'!$D$14="",'Vstupní údaje'!$D$15="",'Vstupní údaje'!$D$16=""),"Doplňte údaj v listu ""Vstupní údaje""",CONCATENATE('Vstupní údaje'!D14,", ",'Vstupní údaje'!D15,", ",'Vstupní údaje'!D16))</f>
        <v>Doplňte údaj v listu "Vstupní údaje"</v>
      </c>
      <c r="D10" s="52"/>
      <c r="E10" s="2"/>
      <c r="F10" s="2"/>
      <c r="G10" s="2"/>
      <c r="H10" s="2"/>
      <c r="I10" s="2"/>
    </row>
    <row r="11" spans="1:9" ht="12.75">
      <c r="A11" s="2"/>
      <c r="B11" s="2" t="s">
        <v>32</v>
      </c>
      <c r="C11" s="53" t="str">
        <f>IF('Vstupní údaje'!$D$17="","Doplňte údaj v listu ""Vstupní údaje""",'Vstupní údaje'!$D$17)</f>
        <v>Doplňte údaj v listu "Vstupní údaje"</v>
      </c>
      <c r="D11" s="52"/>
      <c r="E11" s="2"/>
      <c r="F11" s="2"/>
      <c r="G11" s="2"/>
      <c r="H11" s="2"/>
      <c r="I11" s="2"/>
    </row>
    <row r="12" spans="1:9" ht="12.75" customHeight="1">
      <c r="A12" s="2"/>
      <c r="B12" s="3" t="s">
        <v>166</v>
      </c>
      <c r="C12" s="53" t="str">
        <f>IF('Vstupní údaje'!$D$22="","Doplňte údaj v listu ""Vstupní údaje""",'Vstupní údaje'!$D$22)</f>
        <v>Doplňte údaj v listu "Vstupní údaje"</v>
      </c>
      <c r="D12" s="52"/>
      <c r="E12" s="2"/>
      <c r="F12" s="2"/>
      <c r="G12" s="2"/>
      <c r="H12" s="2"/>
      <c r="I12" s="2"/>
    </row>
    <row r="13" spans="1:9" ht="12.75">
      <c r="A13" s="2"/>
      <c r="B13" s="10" t="s">
        <v>18</v>
      </c>
      <c r="C13" s="53" t="str">
        <f>IF('Vstupní údaje'!$D$23="","Doplňte údaj v listu ""Vstupní údaje""",'Vstupní údaje'!$D$23)</f>
        <v>Doplňte údaj v listu "Vstupní údaje"</v>
      </c>
      <c r="D13" s="52"/>
      <c r="E13" s="2"/>
      <c r="F13" s="2"/>
      <c r="G13" s="2"/>
      <c r="H13" s="2"/>
      <c r="I13" s="2"/>
    </row>
    <row r="14" spans="1:9" ht="12.75">
      <c r="A14" s="2"/>
      <c r="B14" s="2"/>
      <c r="C14" s="52"/>
      <c r="D14" s="52"/>
      <c r="E14" s="2"/>
      <c r="F14" s="2"/>
      <c r="G14" s="2"/>
      <c r="H14" s="2"/>
      <c r="I14" s="2"/>
    </row>
    <row r="15" spans="1:9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>
      <c r="A16" s="158" t="str">
        <f>CONCATENATE('Ověření-skrýt'!A1," ",C9,","," ",'Ověření-skrýt'!A2,"",'Vstupní údaje'!D23," ",'Ověření-skrýt'!A3)</f>
        <v>Žadatel, Doplňte údaj v listu "Vstupní údaje", v souvislosti s žádostí o spolufinancování projektu  (dále jen „Projekt“) za účelem zajištění podmínek přijatelnosti Projektu v rámci Operačního programu Životní prostředí, tímto</v>
      </c>
      <c r="B16" s="158"/>
      <c r="C16" s="158"/>
      <c r="D16" s="158"/>
      <c r="E16" s="158"/>
      <c r="F16" s="158"/>
      <c r="G16" s="158"/>
      <c r="H16" s="158"/>
      <c r="I16" s="2"/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2"/>
    </row>
    <row r="18" spans="1:9" ht="15.75" customHeight="1">
      <c r="A18" s="158"/>
      <c r="B18" s="158"/>
      <c r="C18" s="158"/>
      <c r="D18" s="158"/>
      <c r="E18" s="158"/>
      <c r="F18" s="158"/>
      <c r="G18" s="158"/>
      <c r="H18" s="158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157" t="s">
        <v>31</v>
      </c>
      <c r="B20" s="157"/>
      <c r="C20" s="157"/>
      <c r="D20" s="157"/>
      <c r="E20" s="157"/>
      <c r="F20" s="157"/>
      <c r="G20" s="157"/>
      <c r="H20" s="157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41.25" customHeight="1">
      <c r="A22" s="159" t="s">
        <v>114</v>
      </c>
      <c r="B22" s="159"/>
      <c r="C22" s="159"/>
      <c r="D22" s="159"/>
      <c r="E22" s="159"/>
      <c r="F22" s="159"/>
      <c r="G22" s="159"/>
      <c r="H22" s="159"/>
      <c r="I22" s="2"/>
    </row>
    <row r="23" spans="1:9" ht="40.5" customHeight="1">
      <c r="A23" s="160" t="s">
        <v>115</v>
      </c>
      <c r="B23" s="160"/>
      <c r="C23" s="160"/>
      <c r="D23" s="160"/>
      <c r="E23" s="160"/>
      <c r="F23" s="160"/>
      <c r="G23" s="160"/>
      <c r="H23" s="160"/>
      <c r="I23" s="2"/>
    </row>
    <row r="24" spans="1:9" ht="9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97.5" customHeight="1">
      <c r="A25" s="20" t="s">
        <v>48</v>
      </c>
      <c r="B25" s="153" t="str">
        <f>IF('Ověření-skrýt'!B5=1,'Ověření-skrýt'!A6,IF('Ověření-skrýt'!B5=2,'Ověření-skrýt'!A8,IF('Ověření-skrýt'!B5=3,'Ověření-skrýt'!A9,IF('Ověření-skrýt'!B5=4,'Ověření-skrýt'!A7,"Chybné zadání co představuje infrastruktura!"))))</f>
        <v>Infrastruktura představuje celek nově budované a stávající infrastruktury ve vlastnictví Žadatele ve smyslu Pravidel pro žadatele a příjemce podpory z OPŽP 2014-2020 rozvádějící podmínky Přílohy č. 6 Programového dokumentu OPŽP.
Žadatel prohlašuje, že veškerá stávající Infrastruktura ve složce, ve které se projekt realizuje na území relevantní obce/obcí je ve vlastnictví žadatele.
</v>
      </c>
      <c r="C25" s="153"/>
      <c r="D25" s="153"/>
      <c r="E25" s="153"/>
      <c r="F25" s="153"/>
      <c r="G25" s="153"/>
      <c r="H25" s="153"/>
      <c r="I25" s="2"/>
    </row>
    <row r="26" spans="1:9" ht="9.75" customHeight="1">
      <c r="A26" s="2"/>
      <c r="B26" s="11"/>
      <c r="C26" s="11"/>
      <c r="D26" s="11"/>
      <c r="E26" s="11"/>
      <c r="F26" s="11"/>
      <c r="G26" s="11"/>
      <c r="H26" s="11"/>
      <c r="I26" s="2"/>
    </row>
    <row r="27" spans="1:9" ht="51.75" customHeight="1">
      <c r="A27" s="12" t="s">
        <v>20</v>
      </c>
      <c r="B27" s="152" t="s">
        <v>225</v>
      </c>
      <c r="C27" s="144"/>
      <c r="D27" s="144"/>
      <c r="E27" s="144"/>
      <c r="F27" s="144"/>
      <c r="G27" s="144"/>
      <c r="H27" s="144"/>
      <c r="I27" s="2"/>
    </row>
    <row r="28" spans="1:9" ht="2.25" customHeight="1">
      <c r="A28" s="12"/>
      <c r="B28" s="148"/>
      <c r="C28" s="148"/>
      <c r="D28" s="148"/>
      <c r="E28" s="148"/>
      <c r="F28" s="148"/>
      <c r="G28" s="148"/>
      <c r="H28" s="148"/>
      <c r="I28" s="2"/>
    </row>
    <row r="29" spans="1:9" ht="23.25" customHeight="1">
      <c r="A29" s="12"/>
      <c r="B29" s="144"/>
      <c r="C29" s="144"/>
      <c r="D29" s="144"/>
      <c r="E29" s="144"/>
      <c r="F29" s="144"/>
      <c r="G29" s="144"/>
      <c r="H29" s="144"/>
      <c r="I29" s="2"/>
    </row>
    <row r="30" spans="1:9" ht="24.75" customHeight="1">
      <c r="A30" s="12" t="s">
        <v>21</v>
      </c>
      <c r="B30" s="150" t="str">
        <f>IF('Ověření-skrýt'!$B$15=1,'Ověření-skrýt'!A17,IF('Ověření-skrýt'!$B$15=2,'Ověření-skrýt'!A22,IF('Ověření-skrýt'!$B$15=3,'Ověření-skrýt'!A27,"Chybné zadání složek dotčené infrastruktury!")))</f>
        <v>Žadatel za podmínek stanovených Fondem zajistí plnění požadavků nejlepší mezinárodní praxe 
v oboru a soulad provozu předmětné Infrastruktury s požadavky přílohy č. 6 OPŽP a Pravidel pro </v>
      </c>
      <c r="C30" s="150"/>
      <c r="D30" s="150"/>
      <c r="E30" s="150"/>
      <c r="F30" s="150"/>
      <c r="G30" s="150"/>
      <c r="H30" s="150"/>
      <c r="I30" s="2"/>
    </row>
    <row r="31" spans="1:9" ht="24.75" customHeight="1">
      <c r="A31" s="12"/>
      <c r="B31" s="150" t="str">
        <f>IF('Ověření-skrýt'!$B$15=1,'Ověření-skrýt'!A18,IF('Ověření-skrýt'!$B$15=2,'Ověření-skrýt'!A23,IF('Ověření-skrýt'!$B$15=3,'Ověření-skrýt'!A28,"Chybné zadání složek dotčené infrastruktury!")))</f>
        <v>žadatele a příjemce podpory z OPŽP 2014-2020 rozvádějící podmínky přílohy č. 6 OPŽP účinné ke dni vydání Rozhodnutí o poskytnutí dotace (zveřejněné na internetové stránce http://www.opzp.cz), dále jen „Pravidla“.</v>
      </c>
      <c r="C31" s="150"/>
      <c r="D31" s="150"/>
      <c r="E31" s="150"/>
      <c r="F31" s="150"/>
      <c r="G31" s="150"/>
      <c r="H31" s="150"/>
      <c r="I31" s="2"/>
    </row>
    <row r="32" spans="1:9" ht="24.75" customHeight="1">
      <c r="A32" s="12"/>
      <c r="B32" s="150" t="str">
        <f>IF('Ověření-skrýt'!$B$15=1,'Ověření-skrýt'!A19,IF('Ověření-skrýt'!$B$15=2,'Ověření-skrýt'!A24,IF('Ověření-skrýt'!$B$15=3,'Ověření-skrýt'!A29,"Chybné zadání složek dotčené infrastruktury!")))</f>
        <v>Žadatel se  zavazuje zejména po dobu nejméně 10 let od ukončení realizace akce zabezpečit finanční udržitelnost projektu v souladu s Pravidly. </v>
      </c>
      <c r="C32" s="150"/>
      <c r="D32" s="150"/>
      <c r="E32" s="150"/>
      <c r="F32" s="150"/>
      <c r="G32" s="150"/>
      <c r="H32" s="150"/>
      <c r="I32" s="2"/>
    </row>
    <row r="33" spans="1:9" ht="12.75">
      <c r="A33" s="12"/>
      <c r="B33" s="150" t="str">
        <f>IF('Ověření-skrýt'!$B$15=1,'Ověření-skrýt'!A20,IF('Ověření-skrýt'!$B$15=2,'Ověření-skrýt'!A25,IF('Ověření-skrýt'!$B$15=3,'Ověření-skrýt'!A30,"Chybné zadání složek dotčené infrastruktury!")))</f>
        <v>Čistý příjem, případně nájemné z provozování předmětné Infrastruktury bude použit pouze pro </v>
      </c>
      <c r="C33" s="150"/>
      <c r="D33" s="150"/>
      <c r="E33" s="150"/>
      <c r="F33" s="150"/>
      <c r="G33" s="150"/>
      <c r="H33" s="150"/>
      <c r="I33" s="2"/>
    </row>
    <row r="34" spans="1:9" ht="12.75" customHeight="1">
      <c r="A34" s="12"/>
      <c r="B34" s="147" t="str">
        <f>IF('Ověření-skrýt'!$B$15=1,'Ověření-skrýt'!A21,IF('Ověření-skrýt'!$B$15=2,'Ověření-skrýt'!A26,IF('Ověření-skrýt'!$B$15=3,'Ověření-skrýt'!A31,"Chybné zadání složek dotčené infrastruktury!")))</f>
        <v>správu, obnovu a případné rozšíření vodovodů a kanalizací.</v>
      </c>
      <c r="C34" s="147"/>
      <c r="D34" s="147"/>
      <c r="E34" s="147"/>
      <c r="F34" s="147"/>
      <c r="G34" s="147"/>
      <c r="H34" s="147"/>
      <c r="I34" s="2"/>
    </row>
    <row r="35" spans="1:9" ht="9.75" customHeight="1">
      <c r="A35" s="12"/>
      <c r="B35" s="150"/>
      <c r="C35" s="150"/>
      <c r="D35" s="150"/>
      <c r="E35" s="150"/>
      <c r="F35" s="150"/>
      <c r="G35" s="150"/>
      <c r="H35" s="150"/>
      <c r="I35" s="2"/>
    </row>
    <row r="36" spans="1:9" ht="24.75" customHeight="1">
      <c r="A36" s="12" t="s">
        <v>22</v>
      </c>
      <c r="B36" s="165" t="s">
        <v>222</v>
      </c>
      <c r="C36" s="150"/>
      <c r="D36" s="150"/>
      <c r="E36" s="150"/>
      <c r="F36" s="150"/>
      <c r="G36" s="150"/>
      <c r="H36" s="150"/>
      <c r="I36" s="2"/>
    </row>
    <row r="37" spans="1:9" ht="41.25" customHeight="1">
      <c r="A37" s="12"/>
      <c r="B37" s="164" t="s">
        <v>173</v>
      </c>
      <c r="C37" s="147"/>
      <c r="D37" s="147"/>
      <c r="E37" s="147"/>
      <c r="F37" s="147"/>
      <c r="G37" s="147"/>
      <c r="H37" s="147"/>
      <c r="I37" s="2"/>
    </row>
    <row r="38" spans="1:9" ht="12.75" customHeight="1">
      <c r="A38" s="12"/>
      <c r="B38" s="158"/>
      <c r="C38" s="158"/>
      <c r="D38" s="158"/>
      <c r="E38" s="158"/>
      <c r="F38" s="158"/>
      <c r="G38" s="158"/>
      <c r="H38" s="158"/>
      <c r="I38" s="2"/>
    </row>
    <row r="39" spans="1:9" ht="9.75" customHeight="1">
      <c r="A39" s="12"/>
      <c r="B39" s="144"/>
      <c r="C39" s="144"/>
      <c r="D39" s="144"/>
      <c r="E39" s="144"/>
      <c r="F39" s="144"/>
      <c r="G39" s="144"/>
      <c r="H39" s="144"/>
      <c r="I39" s="2"/>
    </row>
    <row r="40" spans="1:9" ht="24.75" customHeight="1">
      <c r="A40" s="12" t="s">
        <v>19</v>
      </c>
      <c r="B40" s="165" t="s">
        <v>223</v>
      </c>
      <c r="C40" s="150"/>
      <c r="D40" s="150"/>
      <c r="E40" s="150"/>
      <c r="F40" s="150"/>
      <c r="G40" s="150"/>
      <c r="H40" s="150"/>
      <c r="I40" s="2"/>
    </row>
    <row r="41" spans="1:9" ht="24.75" customHeight="1">
      <c r="A41" s="12"/>
      <c r="B41" s="164" t="s">
        <v>192</v>
      </c>
      <c r="C41" s="147"/>
      <c r="D41" s="147"/>
      <c r="E41" s="147"/>
      <c r="F41" s="147"/>
      <c r="G41" s="147"/>
      <c r="H41" s="147"/>
      <c r="I41" s="2"/>
    </row>
    <row r="42" spans="1:9" ht="12.75" customHeight="1">
      <c r="A42" s="12"/>
      <c r="B42" s="147"/>
      <c r="C42" s="147"/>
      <c r="D42" s="147"/>
      <c r="E42" s="147"/>
      <c r="F42" s="147"/>
      <c r="G42" s="147"/>
      <c r="H42" s="147"/>
      <c r="I42" s="2"/>
    </row>
    <row r="43" spans="1:9" ht="9.75" customHeight="1">
      <c r="A43" s="12"/>
      <c r="B43" s="147"/>
      <c r="C43" s="147"/>
      <c r="D43" s="147"/>
      <c r="E43" s="147"/>
      <c r="F43" s="147"/>
      <c r="G43" s="147"/>
      <c r="H43" s="147"/>
      <c r="I43" s="2"/>
    </row>
    <row r="44" spans="1:9" ht="9.75" customHeight="1" hidden="1">
      <c r="A44" s="12"/>
      <c r="B44" s="11"/>
      <c r="C44" s="11"/>
      <c r="D44" s="11"/>
      <c r="E44" s="11"/>
      <c r="F44" s="11"/>
      <c r="G44" s="11"/>
      <c r="H44" s="11"/>
      <c r="I44" s="2"/>
    </row>
    <row r="45" spans="1:9" ht="25.5" customHeight="1" hidden="1">
      <c r="A45" s="12"/>
      <c r="B45" s="144"/>
      <c r="C45" s="144"/>
      <c r="D45" s="144"/>
      <c r="E45" s="144"/>
      <c r="F45" s="144"/>
      <c r="G45" s="144"/>
      <c r="H45" s="144"/>
      <c r="I45" s="2"/>
    </row>
    <row r="46" spans="1:9" ht="25.5" customHeight="1" hidden="1">
      <c r="A46" s="12"/>
      <c r="B46" s="144"/>
      <c r="C46" s="144"/>
      <c r="D46" s="144"/>
      <c r="E46" s="144"/>
      <c r="F46" s="144"/>
      <c r="G46" s="144"/>
      <c r="H46" s="144"/>
      <c r="I46" s="2"/>
    </row>
    <row r="47" spans="1:9" ht="25.5" customHeight="1" hidden="1">
      <c r="A47" s="12"/>
      <c r="B47" s="144"/>
      <c r="C47" s="144"/>
      <c r="D47" s="144"/>
      <c r="E47" s="144"/>
      <c r="F47" s="144"/>
      <c r="G47" s="144"/>
      <c r="H47" s="144"/>
      <c r="I47" s="2"/>
    </row>
    <row r="48" spans="1:9" ht="24.75" customHeight="1" hidden="1">
      <c r="A48" s="12"/>
      <c r="B48" s="153"/>
      <c r="C48" s="153"/>
      <c r="D48" s="153"/>
      <c r="E48" s="153"/>
      <c r="F48" s="153"/>
      <c r="G48" s="153"/>
      <c r="H48" s="153"/>
      <c r="I48" s="2"/>
    </row>
    <row r="49" spans="1:9" ht="12.75" customHeight="1" hidden="1">
      <c r="A49" s="12"/>
      <c r="B49" s="153"/>
      <c r="C49" s="153"/>
      <c r="D49" s="153"/>
      <c r="E49" s="153"/>
      <c r="F49" s="153"/>
      <c r="G49" s="153"/>
      <c r="H49" s="153"/>
      <c r="I49" s="2"/>
    </row>
    <row r="50" spans="1:9" ht="9.75" customHeight="1" hidden="1">
      <c r="A50" s="12"/>
      <c r="B50" s="11"/>
      <c r="C50" s="11"/>
      <c r="D50" s="11"/>
      <c r="E50" s="11"/>
      <c r="F50" s="11"/>
      <c r="G50" s="11"/>
      <c r="H50" s="11"/>
      <c r="I50" s="2"/>
    </row>
    <row r="51" spans="1:9" ht="24.75" customHeight="1" hidden="1">
      <c r="A51" s="12"/>
      <c r="B51" s="144"/>
      <c r="C51" s="144"/>
      <c r="D51" s="144"/>
      <c r="E51" s="144"/>
      <c r="F51" s="144"/>
      <c r="G51" s="144"/>
      <c r="H51" s="144"/>
      <c r="I51" s="2"/>
    </row>
    <row r="52" spans="1:9" ht="24.75" customHeight="1" hidden="1">
      <c r="A52" s="12"/>
      <c r="B52" s="144"/>
      <c r="C52" s="144"/>
      <c r="D52" s="144"/>
      <c r="E52" s="144"/>
      <c r="F52" s="144"/>
      <c r="G52" s="144"/>
      <c r="H52" s="144"/>
      <c r="I52" s="2"/>
    </row>
    <row r="53" spans="1:9" ht="12.75" customHeight="1" hidden="1">
      <c r="A53" s="12"/>
      <c r="B53" s="149"/>
      <c r="C53" s="149"/>
      <c r="D53" s="149"/>
      <c r="E53" s="149"/>
      <c r="F53" s="149"/>
      <c r="G53" s="149"/>
      <c r="H53" s="149"/>
      <c r="I53" s="2"/>
    </row>
    <row r="54" spans="1:9" s="56" customFormat="1" ht="16.5" customHeight="1" hidden="1">
      <c r="A54" s="54"/>
      <c r="B54" s="143"/>
      <c r="C54" s="143"/>
      <c r="D54" s="143"/>
      <c r="E54" s="143"/>
      <c r="F54" s="143"/>
      <c r="G54" s="143"/>
      <c r="H54" s="143"/>
      <c r="I54" s="55"/>
    </row>
    <row r="55" spans="1:9" ht="24.75" customHeight="1" hidden="1">
      <c r="A55" s="12"/>
      <c r="B55" s="144"/>
      <c r="C55" s="144"/>
      <c r="D55" s="144"/>
      <c r="E55" s="144"/>
      <c r="F55" s="144"/>
      <c r="G55" s="144"/>
      <c r="H55" s="144"/>
      <c r="I55" s="2"/>
    </row>
    <row r="56" spans="1:9" ht="24.75" customHeight="1" hidden="1">
      <c r="A56" s="12"/>
      <c r="B56" s="144"/>
      <c r="C56" s="144"/>
      <c r="D56" s="144"/>
      <c r="E56" s="144"/>
      <c r="F56" s="144"/>
      <c r="G56" s="144"/>
      <c r="H56" s="144"/>
      <c r="I56" s="2"/>
    </row>
    <row r="57" spans="1:9" ht="12.75" customHeight="1" hidden="1">
      <c r="A57" s="12"/>
      <c r="B57" s="148"/>
      <c r="C57" s="148"/>
      <c r="D57" s="148"/>
      <c r="E57" s="148"/>
      <c r="F57" s="148"/>
      <c r="G57" s="148"/>
      <c r="H57" s="148"/>
      <c r="I57" s="2"/>
    </row>
    <row r="58" spans="1:9" s="56" customFormat="1" ht="16.5" customHeight="1" hidden="1">
      <c r="A58" s="54"/>
      <c r="B58" s="143"/>
      <c r="C58" s="143"/>
      <c r="D58" s="143"/>
      <c r="E58" s="143"/>
      <c r="F58" s="143"/>
      <c r="G58" s="143"/>
      <c r="H58" s="143"/>
      <c r="I58" s="55"/>
    </row>
    <row r="59" spans="1:9" ht="24.75" customHeight="1" hidden="1">
      <c r="A59" s="12"/>
      <c r="B59" s="144"/>
      <c r="C59" s="144"/>
      <c r="D59" s="144"/>
      <c r="E59" s="144"/>
      <c r="F59" s="144"/>
      <c r="G59" s="144"/>
      <c r="H59" s="144"/>
      <c r="I59" s="2"/>
    </row>
    <row r="60" spans="1:9" ht="24.75" customHeight="1" hidden="1">
      <c r="A60" s="12"/>
      <c r="B60" s="144"/>
      <c r="C60" s="144"/>
      <c r="D60" s="144"/>
      <c r="E60" s="144"/>
      <c r="F60" s="144"/>
      <c r="G60" s="144"/>
      <c r="H60" s="144"/>
      <c r="I60" s="2"/>
    </row>
    <row r="61" spans="1:9" ht="12.75" customHeight="1" hidden="1">
      <c r="A61" s="12"/>
      <c r="B61" s="148"/>
      <c r="C61" s="148"/>
      <c r="D61" s="148"/>
      <c r="E61" s="148"/>
      <c r="F61" s="148"/>
      <c r="G61" s="148"/>
      <c r="H61" s="148"/>
      <c r="I61" s="2"/>
    </row>
    <row r="62" spans="1:9" ht="9.75" customHeight="1" hidden="1">
      <c r="A62" s="12"/>
      <c r="B62" s="11"/>
      <c r="C62" s="11"/>
      <c r="D62" s="11"/>
      <c r="E62" s="11"/>
      <c r="F62" s="11"/>
      <c r="G62" s="11"/>
      <c r="H62" s="11"/>
      <c r="I62" s="2"/>
    </row>
    <row r="63" spans="1:9" ht="39.75" customHeight="1" hidden="1">
      <c r="A63" s="12"/>
      <c r="B63" s="149"/>
      <c r="C63" s="149"/>
      <c r="D63" s="149"/>
      <c r="E63" s="149"/>
      <c r="F63" s="149"/>
      <c r="G63" s="149"/>
      <c r="H63" s="149"/>
      <c r="I63" s="2"/>
    </row>
    <row r="64" spans="1:9" ht="9.75" customHeight="1" hidden="1">
      <c r="A64" s="12"/>
      <c r="B64" s="11"/>
      <c r="C64" s="11"/>
      <c r="D64" s="11"/>
      <c r="E64" s="11"/>
      <c r="F64" s="11"/>
      <c r="G64" s="11"/>
      <c r="H64" s="11"/>
      <c r="I64" s="2"/>
    </row>
    <row r="65" spans="1:9" ht="24.75" customHeight="1" hidden="1">
      <c r="A65" s="12"/>
      <c r="B65" s="149"/>
      <c r="C65" s="149"/>
      <c r="D65" s="149"/>
      <c r="E65" s="149"/>
      <c r="F65" s="149"/>
      <c r="G65" s="149"/>
      <c r="H65" s="149"/>
      <c r="I65" s="2"/>
    </row>
    <row r="66" spans="1:9" ht="9.75" customHeight="1" hidden="1">
      <c r="A66" s="2"/>
      <c r="B66" s="2"/>
      <c r="C66" s="2"/>
      <c r="D66" s="2"/>
      <c r="E66" s="2"/>
      <c r="F66" s="2"/>
      <c r="G66" s="2"/>
      <c r="H66" s="2"/>
      <c r="I66" s="2"/>
    </row>
    <row r="67" spans="1:9" ht="25.5" customHeight="1">
      <c r="A67" s="12">
        <f>IF('Ověření-skrýt'!B5=3,"f)","")</f>
      </c>
      <c r="B67" s="144">
        <f>IF('Ověření-skrýt'!$B$5=3,'Ověření-skrýt'!A11,"")</f>
      </c>
      <c r="C67" s="144"/>
      <c r="D67" s="144"/>
      <c r="E67" s="144"/>
      <c r="F67" s="144"/>
      <c r="G67" s="144"/>
      <c r="H67" s="144"/>
      <c r="I67" s="2"/>
    </row>
    <row r="68" spans="1:9" ht="39.75" customHeight="1">
      <c r="A68" s="2"/>
      <c r="B68" s="149">
        <f>IF('Ověření-skrýt'!$B$5=3,'Ověření-skrýt'!A12,"")</f>
      </c>
      <c r="C68" s="149"/>
      <c r="D68" s="149"/>
      <c r="E68" s="149"/>
      <c r="F68" s="149"/>
      <c r="G68" s="149"/>
      <c r="H68" s="149"/>
      <c r="I68" s="2"/>
    </row>
    <row r="69" spans="1:9" ht="37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145" t="s">
        <v>224</v>
      </c>
      <c r="B70" s="145"/>
      <c r="C70" s="145"/>
      <c r="D70" s="145"/>
      <c r="E70" s="145"/>
      <c r="F70" s="145"/>
      <c r="G70" s="145"/>
      <c r="H70" s="145"/>
      <c r="I70" s="2"/>
    </row>
    <row r="71" spans="1:9" ht="24.75" customHeight="1">
      <c r="A71" s="145" t="s">
        <v>152</v>
      </c>
      <c r="B71" s="145"/>
      <c r="C71" s="145"/>
      <c r="D71" s="145"/>
      <c r="E71" s="145"/>
      <c r="F71" s="145"/>
      <c r="G71" s="145"/>
      <c r="H71" s="145"/>
      <c r="I71" s="2"/>
    </row>
    <row r="72" spans="1:9" ht="24.75" customHeight="1">
      <c r="A72" s="151" t="s">
        <v>153</v>
      </c>
      <c r="B72" s="151"/>
      <c r="C72" s="151"/>
      <c r="D72" s="151"/>
      <c r="E72" s="151"/>
      <c r="F72" s="151"/>
      <c r="G72" s="151"/>
      <c r="H72" s="151"/>
      <c r="I72" s="2"/>
    </row>
    <row r="73" spans="1:9" ht="12.75" customHeight="1">
      <c r="A73" s="151"/>
      <c r="B73" s="151"/>
      <c r="C73" s="151"/>
      <c r="D73" s="151"/>
      <c r="E73" s="151"/>
      <c r="F73" s="151"/>
      <c r="G73" s="151"/>
      <c r="H73" s="151"/>
      <c r="I73" s="2"/>
    </row>
    <row r="74" spans="1:9" ht="30" customHeight="1">
      <c r="A74" s="155"/>
      <c r="B74" s="155"/>
      <c r="C74" s="155"/>
      <c r="D74" s="155"/>
      <c r="E74" s="155"/>
      <c r="F74" s="155"/>
      <c r="G74" s="155"/>
      <c r="H74" s="155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30" customHeight="1">
      <c r="A76" s="2"/>
      <c r="B76" s="2"/>
      <c r="C76" s="2"/>
      <c r="D76" s="2" t="s">
        <v>59</v>
      </c>
      <c r="E76" s="2" t="str">
        <f>IF('Vstupní údaje'!$D$26="",".........................................................",'Vstupní údaje'!$D$26)</f>
        <v>.........................................................</v>
      </c>
      <c r="F76" s="2"/>
      <c r="G76" s="2"/>
      <c r="H76" s="2"/>
      <c r="I76" s="2"/>
    </row>
    <row r="77" spans="1:9" ht="30" customHeight="1">
      <c r="A77" s="2"/>
      <c r="B77" s="2"/>
      <c r="C77" s="2"/>
      <c r="D77" s="2" t="s">
        <v>58</v>
      </c>
      <c r="E77" s="45" t="str">
        <f>IF('Vstupní údaje'!$D$27="",".........................................................",'Vstupní údaje'!$D$27)</f>
        <v>.........................................................</v>
      </c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30" customHeight="1">
      <c r="A80" s="2"/>
      <c r="B80" s="2"/>
      <c r="C80" s="2"/>
      <c r="D80" s="2" t="s">
        <v>55</v>
      </c>
      <c r="E80" s="53" t="str">
        <f>IF('Vstupní údaje'!$D$12="","Doplňte údaj v listu ""Vstupní údaje""",'Vstupní údaje'!$D$12)</f>
        <v>Doplňte údaj v listu "Vstupní údaje"</v>
      </c>
      <c r="F80" s="53"/>
      <c r="G80" s="2"/>
      <c r="H80" s="2"/>
      <c r="I80" s="2"/>
    </row>
    <row r="81" spans="1:9" ht="30" customHeight="1">
      <c r="A81" s="2"/>
      <c r="B81" s="2"/>
      <c r="C81" s="2"/>
      <c r="D81" s="2" t="s">
        <v>56</v>
      </c>
      <c r="E81" s="53" t="str">
        <f>IF('Vstupní údaje'!$D$19="","Doplňte údaj v listu ""Vstupní údaje""",'Vstupní údaje'!$D$19)</f>
        <v>Doplňte údaj v listu "Vstupní údaje"</v>
      </c>
      <c r="F81" s="53"/>
      <c r="G81" s="2"/>
      <c r="H81" s="2"/>
      <c r="I81" s="2"/>
    </row>
    <row r="82" spans="1:9" ht="30" customHeight="1">
      <c r="A82" s="2"/>
      <c r="B82" s="2"/>
      <c r="C82" s="2"/>
      <c r="D82" s="2" t="s">
        <v>57</v>
      </c>
      <c r="E82" s="2" t="str">
        <f>IF('Vstupní údaje'!$D$20="",".........................................................",'Vstupní údaje'!$D$20)</f>
        <v>.........................................................</v>
      </c>
      <c r="F82" s="2"/>
      <c r="G82" s="2"/>
      <c r="H82" s="2"/>
      <c r="I82" s="2"/>
    </row>
    <row r="83" spans="1:9" ht="30" customHeight="1">
      <c r="A83" s="2"/>
      <c r="B83" s="2"/>
      <c r="C83" s="2"/>
      <c r="D83" s="2" t="s">
        <v>83</v>
      </c>
      <c r="E83" s="2" t="str">
        <f>"........................................................."</f>
        <v>.........................................................</v>
      </c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2.75" hidden="1">
      <c r="A85" s="2"/>
      <c r="B85" s="2"/>
      <c r="C85" s="2"/>
      <c r="D85" s="2"/>
      <c r="E85" s="2"/>
      <c r="F85" s="2"/>
      <c r="G85" s="2"/>
      <c r="H85" s="2"/>
      <c r="I85" s="2"/>
    </row>
    <row r="86" spans="1:9" ht="12.75" hidden="1">
      <c r="A86" s="2"/>
      <c r="B86" s="2"/>
      <c r="C86" s="2"/>
      <c r="D86" s="2"/>
      <c r="E86" s="2"/>
      <c r="F86" s="2"/>
      <c r="G86" s="2"/>
      <c r="H86" s="2"/>
      <c r="I86" s="2"/>
    </row>
    <row r="87" spans="1:9" ht="12.75" hidden="1">
      <c r="A87" s="2"/>
      <c r="B87" s="2"/>
      <c r="C87" s="2"/>
      <c r="D87" s="2"/>
      <c r="E87" s="2"/>
      <c r="F87" s="2"/>
      <c r="G87" s="2"/>
      <c r="H87" s="2"/>
      <c r="I87" s="2"/>
    </row>
    <row r="88" spans="1:9" ht="12.75" hidden="1">
      <c r="A88" s="2"/>
      <c r="B88" s="2"/>
      <c r="C88" s="2"/>
      <c r="D88" s="2"/>
      <c r="E88" s="2"/>
      <c r="F88" s="2"/>
      <c r="G88" s="2"/>
      <c r="H88" s="2"/>
      <c r="I88" s="2"/>
    </row>
    <row r="89" spans="1:9" ht="12.75" hidden="1">
      <c r="A89" s="2"/>
      <c r="B89" s="2"/>
      <c r="C89" s="2"/>
      <c r="D89" s="2"/>
      <c r="E89" s="2"/>
      <c r="F89" s="2"/>
      <c r="G89" s="2"/>
      <c r="H89" s="2"/>
      <c r="I89" s="2"/>
    </row>
    <row r="90" spans="1:9" ht="12.75" hidden="1">
      <c r="A90" s="2"/>
      <c r="B90" s="2"/>
      <c r="C90" s="2"/>
      <c r="D90" s="2"/>
      <c r="E90" s="2"/>
      <c r="F90" s="2"/>
      <c r="G90" s="2"/>
      <c r="H90" s="2"/>
      <c r="I90" s="2"/>
    </row>
    <row r="91" spans="1:9" ht="12.75" hidden="1">
      <c r="A91" s="2"/>
      <c r="B91" s="2"/>
      <c r="C91" s="2"/>
      <c r="D91" s="2"/>
      <c r="E91" s="2"/>
      <c r="F91" s="2"/>
      <c r="G91" s="2"/>
      <c r="H91" s="2"/>
      <c r="I91" s="2"/>
    </row>
    <row r="92" spans="1:9" ht="12.75" hidden="1">
      <c r="A92" s="2"/>
      <c r="B92" s="2"/>
      <c r="C92" s="2"/>
      <c r="D92" s="2"/>
      <c r="E92" s="2"/>
      <c r="F92" s="2"/>
      <c r="G92" s="2"/>
      <c r="H92" s="2"/>
      <c r="I92" s="2"/>
    </row>
    <row r="93" spans="1:9" ht="12.75" hidden="1">
      <c r="A93" s="2"/>
      <c r="B93" s="2"/>
      <c r="C93" s="2"/>
      <c r="D93" s="2"/>
      <c r="E93" s="2"/>
      <c r="F93" s="2"/>
      <c r="G93" s="2"/>
      <c r="H93" s="2"/>
      <c r="I93" s="2"/>
    </row>
    <row r="94" spans="1:9" ht="12.75" hidden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hidden="1">
      <c r="A95" s="2"/>
      <c r="B95" s="2"/>
      <c r="C95" s="2"/>
      <c r="D95" s="2"/>
      <c r="E95" s="2"/>
      <c r="F95" s="2"/>
      <c r="G95" s="2"/>
      <c r="H95" s="2"/>
      <c r="I95" s="2"/>
    </row>
    <row r="96" spans="1:9" ht="12.75" hidden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hidden="1">
      <c r="A97" s="2"/>
      <c r="B97" s="2"/>
      <c r="C97" s="2"/>
      <c r="D97" s="2"/>
      <c r="E97" s="2"/>
      <c r="F97" s="2"/>
      <c r="G97" s="2"/>
      <c r="H97" s="2"/>
      <c r="I97" s="2"/>
    </row>
    <row r="98" spans="1:9" ht="12.75" hidden="1">
      <c r="A98" s="2"/>
      <c r="B98" s="2"/>
      <c r="C98" s="2"/>
      <c r="D98" s="2"/>
      <c r="E98" s="2"/>
      <c r="F98" s="2"/>
      <c r="G98" s="2"/>
      <c r="H98" s="2"/>
      <c r="I98" s="2"/>
    </row>
    <row r="99" spans="1:9" ht="12.75" hidden="1">
      <c r="A99" s="2"/>
      <c r="B99" s="2"/>
      <c r="C99" s="2"/>
      <c r="D99" s="2"/>
      <c r="E99" s="2"/>
      <c r="F99" s="2"/>
      <c r="G99" s="2"/>
      <c r="H99" s="2"/>
      <c r="I99" s="2"/>
    </row>
  </sheetData>
  <sheetProtection password="E046" sheet="1"/>
  <mergeCells count="49">
    <mergeCell ref="A2:H2"/>
    <mergeCell ref="A5:H6"/>
    <mergeCell ref="A20:H20"/>
    <mergeCell ref="A16:H18"/>
    <mergeCell ref="B25:H25"/>
    <mergeCell ref="B36:H36"/>
    <mergeCell ref="B28:H28"/>
    <mergeCell ref="B29:H29"/>
    <mergeCell ref="B37:H37"/>
    <mergeCell ref="A22:H22"/>
    <mergeCell ref="B31:H31"/>
    <mergeCell ref="B35:H35"/>
    <mergeCell ref="B32:H32"/>
    <mergeCell ref="A23:H23"/>
    <mergeCell ref="B34:H34"/>
    <mergeCell ref="B30:H30"/>
    <mergeCell ref="B27:H27"/>
    <mergeCell ref="B33:H33"/>
    <mergeCell ref="B51:H51"/>
    <mergeCell ref="B63:H63"/>
    <mergeCell ref="B46:H46"/>
    <mergeCell ref="B53:H53"/>
    <mergeCell ref="B48:H48"/>
    <mergeCell ref="B57:H57"/>
    <mergeCell ref="B54:H54"/>
    <mergeCell ref="B45:H45"/>
    <mergeCell ref="B38:H38"/>
    <mergeCell ref="B47:H47"/>
    <mergeCell ref="B41:H41"/>
    <mergeCell ref="B42:H42"/>
    <mergeCell ref="B43:H43"/>
    <mergeCell ref="B40:H40"/>
    <mergeCell ref="B39:H39"/>
    <mergeCell ref="A74:H74"/>
    <mergeCell ref="B61:H61"/>
    <mergeCell ref="B49:H49"/>
    <mergeCell ref="B60:H60"/>
    <mergeCell ref="B58:H58"/>
    <mergeCell ref="B68:H68"/>
    <mergeCell ref="A73:H73"/>
    <mergeCell ref="A71:H71"/>
    <mergeCell ref="B55:H55"/>
    <mergeCell ref="B56:H56"/>
    <mergeCell ref="A70:H70"/>
    <mergeCell ref="B52:H52"/>
    <mergeCell ref="B59:H59"/>
    <mergeCell ref="A72:H72"/>
    <mergeCell ref="B67:H67"/>
    <mergeCell ref="B65:H65"/>
  </mergeCells>
  <conditionalFormatting sqref="B1:H71 A73:I99 I1:I72 A2:A71 A72:H72">
    <cfRule type="expression" priority="1" dxfId="3" stopIfTrue="1">
      <formula>AND(ModelProvozovani&lt;&gt;3)</formula>
    </cfRule>
    <cfRule type="cellIs" priority="2" dxfId="0" operator="equal" stopIfTrue="1">
      <formula>"Doplňte údaj v listu ""Vstupní údaje"""</formula>
    </cfRule>
  </conditionalFormatting>
  <conditionalFormatting sqref="A1">
    <cfRule type="expression" priority="3" dxfId="9" stopIfTrue="1">
      <formula>AND(ModelProvozovani&lt;&gt;3)</formula>
    </cfRule>
    <cfRule type="cellIs" priority="4" dxfId="0" operator="equal" stopIfTrue="1">
      <formula>"Doplňte údaj v listu ""Vstupní údaje"""</formula>
    </cfRule>
  </conditionalFormatting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Footer>&amp;C&amp;9Strana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I85"/>
  <sheetViews>
    <sheetView zoomScalePageLayoutView="0" workbookViewId="0" topLeftCell="A1">
      <selection activeCell="B25" sqref="B25:H25"/>
    </sheetView>
  </sheetViews>
  <sheetFormatPr defaultColWidth="0" defaultRowHeight="12.75" zeroHeight="1"/>
  <cols>
    <col min="1" max="1" width="3.7109375" style="18" customWidth="1"/>
    <col min="2" max="2" width="19.28125" style="18" customWidth="1"/>
    <col min="3" max="3" width="19.57421875" style="18" customWidth="1"/>
    <col min="4" max="5" width="9.140625" style="18" customWidth="1"/>
    <col min="6" max="6" width="10.28125" style="18" customWidth="1"/>
    <col min="7" max="7" width="6.00390625" style="18" customWidth="1"/>
    <col min="8" max="8" width="9.7109375" style="18" customWidth="1"/>
    <col min="9" max="9" width="3.7109375" style="18" customWidth="1"/>
    <col min="10" max="16384" width="0" style="18" hidden="1" customWidth="1"/>
  </cols>
  <sheetData>
    <row r="1" spans="1:9" ht="12.75">
      <c r="A1" s="74" t="str">
        <f>IF(ModelProvozovani=4,"","Čestné prohlášení pro vybraný model provozování je na listě:"&amp;" """&amp;VLOOKUP(ModelProvozovani,'Ověření-skrýt'!B47:C51,2)&amp;""".")</f>
        <v>Čestné prohlášení pro vybraný model provozování je na listě: "TiskČP_Oddílný model, nová sml.".</v>
      </c>
      <c r="B1" s="2"/>
      <c r="C1" s="2"/>
      <c r="D1" s="2"/>
      <c r="E1" s="2"/>
      <c r="F1" s="2"/>
      <c r="G1" s="2"/>
      <c r="H1" s="2"/>
      <c r="I1" s="2"/>
    </row>
    <row r="2" spans="1:9" ht="15.75">
      <c r="A2" s="142" t="s">
        <v>29</v>
      </c>
      <c r="B2" s="142"/>
      <c r="C2" s="142"/>
      <c r="D2" s="142"/>
      <c r="E2" s="142"/>
      <c r="F2" s="142"/>
      <c r="G2" s="142"/>
      <c r="H2" s="142"/>
      <c r="I2" s="2"/>
    </row>
    <row r="3" spans="1:9" ht="15.75">
      <c r="A3" s="8"/>
      <c r="B3" s="8"/>
      <c r="C3" s="8"/>
      <c r="D3" s="8"/>
      <c r="E3" s="8"/>
      <c r="F3" s="8"/>
      <c r="G3" s="8"/>
      <c r="H3" s="8"/>
      <c r="I3" s="2"/>
    </row>
    <row r="4" spans="1:9" ht="15.75">
      <c r="A4" s="8"/>
      <c r="B4" s="8"/>
      <c r="C4" s="8"/>
      <c r="D4" s="8"/>
      <c r="E4" s="8"/>
      <c r="F4" s="8"/>
      <c r="G4" s="8"/>
      <c r="H4" s="8"/>
      <c r="I4" s="2"/>
    </row>
    <row r="5" spans="1:9" ht="12.75">
      <c r="A5" s="156" t="s">
        <v>161</v>
      </c>
      <c r="B5" s="156"/>
      <c r="C5" s="156"/>
      <c r="D5" s="156"/>
      <c r="E5" s="156"/>
      <c r="F5" s="156"/>
      <c r="G5" s="156"/>
      <c r="H5" s="156"/>
      <c r="I5" s="2"/>
    </row>
    <row r="6" spans="1:9" ht="12.75">
      <c r="A6" s="156"/>
      <c r="B6" s="156"/>
      <c r="C6" s="156"/>
      <c r="D6" s="156"/>
      <c r="E6" s="156"/>
      <c r="F6" s="156"/>
      <c r="G6" s="156"/>
      <c r="H6" s="156"/>
      <c r="I6" s="2"/>
    </row>
    <row r="7" spans="1:9" ht="12.75">
      <c r="A7" s="9"/>
      <c r="B7" s="9"/>
      <c r="C7" s="9"/>
      <c r="D7" s="9"/>
      <c r="E7" s="9"/>
      <c r="F7" s="9"/>
      <c r="G7" s="9"/>
      <c r="H7" s="9"/>
      <c r="I7" s="2"/>
    </row>
    <row r="8" spans="1:9" ht="12.75">
      <c r="A8" s="2"/>
      <c r="B8" s="1" t="s">
        <v>30</v>
      </c>
      <c r="C8" s="53"/>
      <c r="D8" s="52"/>
      <c r="E8" s="2"/>
      <c r="F8" s="2"/>
      <c r="G8" s="2"/>
      <c r="H8" s="2"/>
      <c r="I8" s="2"/>
    </row>
    <row r="9" spans="1:9" ht="12.75">
      <c r="A9" s="2"/>
      <c r="B9" s="2" t="s">
        <v>67</v>
      </c>
      <c r="C9" s="53" t="str">
        <f>IF('Vstupní údaje'!$D$12="","Doplňte údaj v listu ""Vstupní údaje""",'Vstupní údaje'!$D$12)</f>
        <v>Doplňte údaj v listu "Vstupní údaje"</v>
      </c>
      <c r="D9" s="52"/>
      <c r="E9" s="2"/>
      <c r="F9" s="2"/>
      <c r="G9" s="2"/>
      <c r="H9" s="2"/>
      <c r="I9" s="2"/>
    </row>
    <row r="10" spans="1:9" ht="12.75">
      <c r="A10" s="2"/>
      <c r="B10" s="2" t="s">
        <v>17</v>
      </c>
      <c r="C10" s="53" t="str">
        <f>IF(OR('Vstupní údaje'!$D$14="",'Vstupní údaje'!$D$15="",'Vstupní údaje'!$D$16=""),"Doplňte údaj v listu ""Vstupní údaje""",CONCATENATE('Vstupní údaje'!D14,", ",'Vstupní údaje'!D15,", ",'Vstupní údaje'!D16))</f>
        <v>Doplňte údaj v listu "Vstupní údaje"</v>
      </c>
      <c r="D10" s="52"/>
      <c r="E10" s="2"/>
      <c r="F10" s="2"/>
      <c r="G10" s="2"/>
      <c r="H10" s="2"/>
      <c r="I10" s="2"/>
    </row>
    <row r="11" spans="1:9" ht="12.75">
      <c r="A11" s="2"/>
      <c r="B11" s="2" t="s">
        <v>32</v>
      </c>
      <c r="C11" s="53" t="str">
        <f>IF('Vstupní údaje'!$D$17="","Doplňte údaj v listu ""Vstupní údaje""",'Vstupní údaje'!$D$17)</f>
        <v>Doplňte údaj v listu "Vstupní údaje"</v>
      </c>
      <c r="D11" s="52"/>
      <c r="E11" s="2"/>
      <c r="F11" s="2"/>
      <c r="G11" s="2"/>
      <c r="H11" s="2"/>
      <c r="I11" s="2"/>
    </row>
    <row r="12" spans="1:9" ht="12.75" customHeight="1">
      <c r="A12" s="2"/>
      <c r="B12" s="3" t="s">
        <v>166</v>
      </c>
      <c r="C12" s="53" t="str">
        <f>IF('Vstupní údaje'!$D$22="","Doplňte údaj v listu ""Vstupní údaje""",'Vstupní údaje'!$D$22)</f>
        <v>Doplňte údaj v listu "Vstupní údaje"</v>
      </c>
      <c r="D12" s="52"/>
      <c r="E12" s="2"/>
      <c r="F12" s="2"/>
      <c r="G12" s="2"/>
      <c r="H12" s="2"/>
      <c r="I12" s="2"/>
    </row>
    <row r="13" spans="1:9" ht="12.75">
      <c r="A13" s="2"/>
      <c r="B13" s="10" t="s">
        <v>18</v>
      </c>
      <c r="C13" s="53" t="str">
        <f>IF('Vstupní údaje'!$D$23="","Doplňte údaj v listu ""Vstupní údaje""",'Vstupní údaje'!$D$23)</f>
        <v>Doplňte údaj v listu "Vstupní údaje"</v>
      </c>
      <c r="D13" s="52"/>
      <c r="E13" s="2"/>
      <c r="F13" s="2"/>
      <c r="G13" s="2"/>
      <c r="H13" s="2"/>
      <c r="I13" s="2"/>
    </row>
    <row r="14" spans="1:9" ht="12.75">
      <c r="A14" s="2"/>
      <c r="B14" s="2"/>
      <c r="C14" s="52"/>
      <c r="D14" s="52"/>
      <c r="E14" s="2"/>
      <c r="F14" s="2"/>
      <c r="G14" s="2"/>
      <c r="H14" s="2"/>
      <c r="I14" s="2"/>
    </row>
    <row r="15" spans="1:9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>
      <c r="A16" s="158" t="str">
        <f>CONCATENATE('Ověření-skrýt'!A1," ",C9,","," ",'Ověření-skrýt'!A2,"",'Vstupní údaje'!D23," ",'Ověření-skrýt'!A3)</f>
        <v>Žadatel, Doplňte údaj v listu "Vstupní údaje", v souvislosti s žádostí o spolufinancování projektu  (dále jen „Projekt“) za účelem zajištění podmínek přijatelnosti Projektu v rámci Operačního programu Životní prostředí, tímto</v>
      </c>
      <c r="B16" s="158"/>
      <c r="C16" s="158"/>
      <c r="D16" s="158"/>
      <c r="E16" s="158"/>
      <c r="F16" s="158"/>
      <c r="G16" s="158"/>
      <c r="H16" s="158"/>
      <c r="I16" s="2"/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2"/>
    </row>
    <row r="18" spans="1:9" ht="15.75" customHeight="1">
      <c r="A18" s="158"/>
      <c r="B18" s="158"/>
      <c r="C18" s="158"/>
      <c r="D18" s="158"/>
      <c r="E18" s="158"/>
      <c r="F18" s="158"/>
      <c r="G18" s="158"/>
      <c r="H18" s="158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157" t="s">
        <v>31</v>
      </c>
      <c r="B20" s="157"/>
      <c r="C20" s="157"/>
      <c r="D20" s="157"/>
      <c r="E20" s="157"/>
      <c r="F20" s="157"/>
      <c r="G20" s="157"/>
      <c r="H20" s="157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41.25" customHeight="1">
      <c r="A22" s="159" t="s">
        <v>114</v>
      </c>
      <c r="B22" s="159"/>
      <c r="C22" s="159"/>
      <c r="D22" s="159"/>
      <c r="E22" s="159"/>
      <c r="F22" s="159"/>
      <c r="G22" s="159"/>
      <c r="H22" s="159"/>
      <c r="I22" s="2"/>
    </row>
    <row r="23" spans="1:9" ht="40.5" customHeight="1">
      <c r="A23" s="160" t="s">
        <v>115</v>
      </c>
      <c r="B23" s="160"/>
      <c r="C23" s="160"/>
      <c r="D23" s="160"/>
      <c r="E23" s="160"/>
      <c r="F23" s="160"/>
      <c r="G23" s="160"/>
      <c r="H23" s="160"/>
      <c r="I23" s="2"/>
    </row>
    <row r="24" spans="1:9" ht="9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95.25" customHeight="1">
      <c r="A25" s="20" t="s">
        <v>48</v>
      </c>
      <c r="B25" s="153" t="str">
        <f>IF('Ověření-skrýt'!B5=1,'Ověření-skrýt'!A6,IF('Ověření-skrýt'!B5=2,'Ověření-skrýt'!A8,IF('Ověření-skrýt'!B5=3,'Ověření-skrýt'!A9,IF('Ověření-skrýt'!B5=4,'Ověření-skrýt'!A7,"Chybné zadání co představuje infrastruktura!"))))</f>
        <v>Infrastruktura představuje celek nově budované a stávající infrastruktury ve vlastnictví Žadatele ve smyslu Pravidel pro žadatele a příjemce podpory z OPŽP 2014-2020 rozvádějící podmínky Přílohy č. 6 Programového dokumentu OPŽP.
Žadatel prohlašuje, že veškerá stávající Infrastruktura ve složce, ve které se projekt realizuje na území relevantní obce/obcí je ve vlastnictví žadatele.
</v>
      </c>
      <c r="C25" s="153"/>
      <c r="D25" s="153"/>
      <c r="E25" s="153"/>
      <c r="F25" s="153"/>
      <c r="G25" s="153"/>
      <c r="H25" s="153"/>
      <c r="I25" s="2"/>
    </row>
    <row r="26" spans="1:9" ht="9.75" customHeight="1">
      <c r="A26" s="2"/>
      <c r="B26" s="11"/>
      <c r="C26" s="11"/>
      <c r="D26" s="11"/>
      <c r="E26" s="11"/>
      <c r="F26" s="11"/>
      <c r="G26" s="11"/>
      <c r="H26" s="11"/>
      <c r="I26" s="2"/>
    </row>
    <row r="27" spans="1:9" ht="24.75" customHeight="1">
      <c r="A27" s="12" t="s">
        <v>20</v>
      </c>
      <c r="B27" s="144" t="s">
        <v>151</v>
      </c>
      <c r="C27" s="144"/>
      <c r="D27" s="144"/>
      <c r="E27" s="144"/>
      <c r="F27" s="144"/>
      <c r="G27" s="144"/>
      <c r="H27" s="144"/>
      <c r="I27" s="2"/>
    </row>
    <row r="28" spans="1:9" s="67" customFormat="1" ht="12.75" customHeight="1">
      <c r="A28" s="66"/>
      <c r="B28" s="166" t="s">
        <v>120</v>
      </c>
      <c r="C28" s="166"/>
      <c r="D28" s="166"/>
      <c r="E28" s="166"/>
      <c r="F28" s="166"/>
      <c r="G28" s="166"/>
      <c r="H28" s="166"/>
      <c r="I28" s="10"/>
    </row>
    <row r="29" spans="1:9" ht="9.75" customHeight="1">
      <c r="A29" s="12"/>
      <c r="B29" s="144"/>
      <c r="C29" s="144"/>
      <c r="D29" s="144"/>
      <c r="E29" s="144"/>
      <c r="F29" s="144"/>
      <c r="G29" s="144"/>
      <c r="H29" s="144"/>
      <c r="I29" s="2"/>
    </row>
    <row r="30" spans="1:9" ht="24.75" customHeight="1">
      <c r="A30" s="12" t="s">
        <v>21</v>
      </c>
      <c r="B30" s="144" t="str">
        <f>IF('Ověření-skrýt'!$J$15=1,'Ověření-skrýt'!I17,IF('Ověření-skrýt'!$J$15=2,'Ověření-skrýt'!I22,IF('Ověření-skrýt'!$J$15=3,'Ověření-skrýt'!I27,"Chybné zadání složek dotčené infrastruktury!")))</f>
        <v>Žadatel za podmínek stanovených Fondem zajistí plnění požadavků nejlepší mezinárodní praxe 
v oboru a soulad provozu předmětné Infrastruktury s požadavky přílohy č. 6 OPŽP a Pravidel</v>
      </c>
      <c r="C30" s="144"/>
      <c r="D30" s="144"/>
      <c r="E30" s="144"/>
      <c r="F30" s="144"/>
      <c r="G30" s="144"/>
      <c r="H30" s="144"/>
      <c r="I30" s="2"/>
    </row>
    <row r="31" spans="1:9" ht="24.75" customHeight="1">
      <c r="A31" s="12"/>
      <c r="B31" s="144" t="str">
        <f>IF('Ověření-skrýt'!$J$15=1,'Ověření-skrýt'!I18,IF('Ověření-skrýt'!$J$15=2,'Ověření-skrýt'!I23,IF('Ověření-skrýt'!$J$15=3,'Ověření-skrýt'!I28,"Chybné zadání složek dotčené infrastruktury!")))</f>
        <v>pro žadatele a příjemce podpory z OPŽP 2014-2020 rozvádějící podmínky přílohy č. 6 OPŽP účinné ke dni vydání Rozhodnutí o poskytnutí dotace (zveřejněné na internetové stránce http://www.opzp.cz), dále jen „Pravidla“. Žadatel se </v>
      </c>
      <c r="C31" s="144"/>
      <c r="D31" s="144"/>
      <c r="E31" s="144"/>
      <c r="F31" s="144"/>
      <c r="G31" s="144"/>
      <c r="H31" s="144"/>
      <c r="I31" s="2"/>
    </row>
    <row r="32" spans="1:9" ht="24.75" customHeight="1">
      <c r="A32" s="12"/>
      <c r="B32" s="144" t="str">
        <f>IF('Ověření-skrýt'!$J$15=1,'Ověření-skrýt'!I19,IF('Ověření-skrýt'!$J$15=2,'Ověření-skrýt'!I24,IF('Ověření-skrýt'!$J$15=3,'Ověření-skrýt'!I29,"Chybné zadání složek dotčené infrastruktury!")))</f>
        <v>zavazuje zejména po dobu nejméně 10 let od ukončení realizace akce zabezpečit finanční udržitelnost projektu v souladu s Pravidly.</v>
      </c>
      <c r="C32" s="144"/>
      <c r="D32" s="144"/>
      <c r="E32" s="144"/>
      <c r="F32" s="144"/>
      <c r="G32" s="144"/>
      <c r="H32" s="144"/>
      <c r="I32" s="2"/>
    </row>
    <row r="33" spans="1:9" ht="24.75" customHeight="1">
      <c r="A33" s="12"/>
      <c r="B33" s="144" t="str">
        <f>IF('Ověření-skrýt'!$J$15=1,'Ověření-skrýt'!I20,IF('Ověření-skrýt'!$J$15=2,'Ověření-skrýt'!I25,IF('Ověření-skrýt'!$J$15=3,'Ověření-skrýt'!I30,"Chybné zadání složek dotčené infrastruktury!")))</f>
        <v>Čistý příjem z provozování předmětné Infrastruktury bude použit pouze pro správu, obnovu a případné rozšíření </v>
      </c>
      <c r="C33" s="144"/>
      <c r="D33" s="144"/>
      <c r="E33" s="144"/>
      <c r="F33" s="144"/>
      <c r="G33" s="144"/>
      <c r="H33" s="144"/>
      <c r="I33" s="2"/>
    </row>
    <row r="34" spans="1:9" ht="12.75" customHeight="1">
      <c r="A34" s="12"/>
      <c r="B34" s="166" t="str">
        <f>IF('Ověření-skrýt'!$J$15=1,'Ověření-skrýt'!I21,IF('Ověření-skrýt'!$J$15=2,'Ověření-skrýt'!I26,IF('Ověření-skrýt'!$J$15=3,'Ověření-skrýt'!I31,"Chybné zadání složek dotčené infrastruktury!")))</f>
        <v>vodovodů a kanalizací.</v>
      </c>
      <c r="C34" s="166"/>
      <c r="D34" s="166"/>
      <c r="E34" s="166"/>
      <c r="F34" s="166"/>
      <c r="G34" s="166"/>
      <c r="H34" s="166"/>
      <c r="I34" s="2"/>
    </row>
    <row r="35" spans="1:9" ht="9.75" customHeight="1">
      <c r="A35" s="12"/>
      <c r="B35" s="150"/>
      <c r="C35" s="150"/>
      <c r="D35" s="150"/>
      <c r="E35" s="150"/>
      <c r="F35" s="150"/>
      <c r="G35" s="150"/>
      <c r="H35" s="150"/>
      <c r="I35" s="2"/>
    </row>
    <row r="36" spans="1:9" ht="24.75" customHeight="1">
      <c r="A36" s="12" t="s">
        <v>22</v>
      </c>
      <c r="B36" s="165" t="s">
        <v>220</v>
      </c>
      <c r="C36" s="150"/>
      <c r="D36" s="150"/>
      <c r="E36" s="150"/>
      <c r="F36" s="150"/>
      <c r="G36" s="150"/>
      <c r="H36" s="150"/>
      <c r="I36" s="2"/>
    </row>
    <row r="37" spans="1:9" ht="28.5" customHeight="1">
      <c r="A37" s="12"/>
      <c r="B37" s="167"/>
      <c r="C37" s="168"/>
      <c r="D37" s="168"/>
      <c r="E37" s="168"/>
      <c r="F37" s="168"/>
      <c r="G37" s="168"/>
      <c r="H37" s="168"/>
      <c r="I37" s="2"/>
    </row>
    <row r="38" spans="1:9" ht="12.75" customHeight="1">
      <c r="A38" s="12"/>
      <c r="B38" s="166"/>
      <c r="C38" s="166"/>
      <c r="D38" s="166"/>
      <c r="E38" s="166"/>
      <c r="F38" s="166"/>
      <c r="G38" s="166"/>
      <c r="H38" s="166"/>
      <c r="I38" s="2"/>
    </row>
    <row r="39" spans="2:9" ht="9.75" customHeight="1">
      <c r="B39" s="150"/>
      <c r="C39" s="150"/>
      <c r="D39" s="150"/>
      <c r="E39" s="150"/>
      <c r="F39" s="150"/>
      <c r="G39" s="150"/>
      <c r="H39" s="150"/>
      <c r="I39" s="2"/>
    </row>
    <row r="40" spans="1:9" ht="24.75" customHeight="1">
      <c r="A40" s="12" t="s">
        <v>19</v>
      </c>
      <c r="B40" s="165" t="s">
        <v>221</v>
      </c>
      <c r="C40" s="150"/>
      <c r="D40" s="150"/>
      <c r="E40" s="150"/>
      <c r="F40" s="150"/>
      <c r="G40" s="150"/>
      <c r="H40" s="150"/>
      <c r="I40" s="2"/>
    </row>
    <row r="41" spans="1:9" ht="12.75" customHeight="1">
      <c r="A41" s="12"/>
      <c r="B41" s="166"/>
      <c r="C41" s="166"/>
      <c r="D41" s="166"/>
      <c r="E41" s="166"/>
      <c r="F41" s="166"/>
      <c r="G41" s="166"/>
      <c r="H41" s="166"/>
      <c r="I41" s="2"/>
    </row>
    <row r="42" spans="1:9" ht="9.75" customHeight="1">
      <c r="A42" s="12"/>
      <c r="B42" s="150"/>
      <c r="C42" s="150"/>
      <c r="D42" s="150"/>
      <c r="E42" s="150"/>
      <c r="F42" s="150"/>
      <c r="G42" s="150"/>
      <c r="H42" s="150"/>
      <c r="I42" s="2"/>
    </row>
    <row r="43" spans="1:9" ht="24.75" customHeight="1">
      <c r="A43" s="12" t="s">
        <v>23</v>
      </c>
      <c r="B43" s="165" t="s">
        <v>219</v>
      </c>
      <c r="C43" s="150"/>
      <c r="D43" s="150"/>
      <c r="E43" s="150"/>
      <c r="F43" s="150"/>
      <c r="G43" s="150"/>
      <c r="H43" s="150"/>
      <c r="I43" s="2"/>
    </row>
    <row r="44" spans="1:9" ht="24.75" customHeight="1">
      <c r="A44" s="12"/>
      <c r="B44" s="164" t="s">
        <v>193</v>
      </c>
      <c r="C44" s="147"/>
      <c r="D44" s="147"/>
      <c r="E44" s="147"/>
      <c r="F44" s="147"/>
      <c r="G44" s="147"/>
      <c r="H44" s="147"/>
      <c r="I44" s="2"/>
    </row>
    <row r="45" spans="2:9" ht="24.75" customHeight="1" hidden="1">
      <c r="B45" s="144"/>
      <c r="C45" s="144"/>
      <c r="D45" s="144"/>
      <c r="E45" s="144"/>
      <c r="F45" s="144"/>
      <c r="G45" s="144"/>
      <c r="H45" s="144"/>
      <c r="I45" s="2"/>
    </row>
    <row r="46" spans="1:9" ht="24.75" customHeight="1" hidden="1">
      <c r="A46" s="12"/>
      <c r="B46" s="144"/>
      <c r="C46" s="144"/>
      <c r="D46" s="144"/>
      <c r="E46" s="144"/>
      <c r="F46" s="144"/>
      <c r="G46" s="144"/>
      <c r="H46" s="144"/>
      <c r="I46" s="2"/>
    </row>
    <row r="47" spans="1:9" ht="25.5" customHeight="1" hidden="1">
      <c r="A47" s="12"/>
      <c r="B47" s="144"/>
      <c r="C47" s="144"/>
      <c r="D47" s="144"/>
      <c r="E47" s="144"/>
      <c r="F47" s="144"/>
      <c r="G47" s="144"/>
      <c r="H47" s="144"/>
      <c r="I47" s="2"/>
    </row>
    <row r="48" spans="1:9" ht="24.75" customHeight="1" hidden="1">
      <c r="A48" s="12"/>
      <c r="B48" s="153"/>
      <c r="C48" s="153"/>
      <c r="D48" s="153"/>
      <c r="E48" s="153"/>
      <c r="F48" s="153"/>
      <c r="G48" s="153"/>
      <c r="H48" s="153"/>
      <c r="I48" s="2"/>
    </row>
    <row r="49" spans="1:9" ht="12.75" customHeight="1" hidden="1">
      <c r="A49" s="12"/>
      <c r="B49" s="153"/>
      <c r="C49" s="153"/>
      <c r="D49" s="153"/>
      <c r="E49" s="153"/>
      <c r="F49" s="153"/>
      <c r="G49" s="153"/>
      <c r="H49" s="153"/>
      <c r="I49" s="2"/>
    </row>
    <row r="50" spans="1:9" ht="9.75" customHeight="1" hidden="1">
      <c r="A50" s="12"/>
      <c r="B50" s="11"/>
      <c r="C50" s="11"/>
      <c r="D50" s="11"/>
      <c r="E50" s="11"/>
      <c r="F50" s="11"/>
      <c r="G50" s="11"/>
      <c r="H50" s="11"/>
      <c r="I50" s="2"/>
    </row>
    <row r="51" spans="2:9" ht="24.75" customHeight="1" hidden="1">
      <c r="B51" s="144"/>
      <c r="C51" s="144"/>
      <c r="D51" s="144"/>
      <c r="E51" s="144"/>
      <c r="F51" s="144"/>
      <c r="G51" s="144"/>
      <c r="H51" s="144"/>
      <c r="I51" s="2"/>
    </row>
    <row r="52" spans="1:9" ht="24.75" customHeight="1" hidden="1">
      <c r="A52" s="12"/>
      <c r="B52" s="144"/>
      <c r="C52" s="144"/>
      <c r="D52" s="144"/>
      <c r="E52" s="144"/>
      <c r="F52" s="144"/>
      <c r="G52" s="144"/>
      <c r="H52" s="144"/>
      <c r="I52" s="2"/>
    </row>
    <row r="53" spans="1:9" ht="12.75" customHeight="1" hidden="1">
      <c r="A53" s="12"/>
      <c r="B53" s="149"/>
      <c r="C53" s="149"/>
      <c r="D53" s="149"/>
      <c r="E53" s="149"/>
      <c r="F53" s="149"/>
      <c r="G53" s="149"/>
      <c r="H53" s="149"/>
      <c r="I53" s="2"/>
    </row>
    <row r="54" spans="1:9" s="56" customFormat="1" ht="16.5" customHeight="1" hidden="1">
      <c r="A54" s="54"/>
      <c r="B54" s="143"/>
      <c r="C54" s="143"/>
      <c r="D54" s="143"/>
      <c r="E54" s="143"/>
      <c r="F54" s="143"/>
      <c r="G54" s="143"/>
      <c r="H54" s="143"/>
      <c r="I54" s="55"/>
    </row>
    <row r="55" spans="1:9" ht="24.75" customHeight="1" hidden="1">
      <c r="A55" s="12"/>
      <c r="B55" s="144"/>
      <c r="C55" s="144"/>
      <c r="D55" s="144"/>
      <c r="E55" s="144"/>
      <c r="F55" s="144"/>
      <c r="G55" s="144"/>
      <c r="H55" s="144"/>
      <c r="I55" s="2"/>
    </row>
    <row r="56" spans="1:9" ht="24.75" customHeight="1" hidden="1">
      <c r="A56" s="12"/>
      <c r="B56" s="144"/>
      <c r="C56" s="144"/>
      <c r="D56" s="144"/>
      <c r="E56" s="144"/>
      <c r="F56" s="144"/>
      <c r="G56" s="144"/>
      <c r="H56" s="144"/>
      <c r="I56" s="2"/>
    </row>
    <row r="57" spans="1:9" ht="12.75" customHeight="1" hidden="1">
      <c r="A57" s="12"/>
      <c r="B57" s="148"/>
      <c r="C57" s="148"/>
      <c r="D57" s="148"/>
      <c r="E57" s="148"/>
      <c r="F57" s="148"/>
      <c r="G57" s="148"/>
      <c r="H57" s="148"/>
      <c r="I57" s="2"/>
    </row>
    <row r="58" spans="1:9" s="56" customFormat="1" ht="16.5" customHeight="1" hidden="1">
      <c r="A58" s="54"/>
      <c r="B58" s="143"/>
      <c r="C58" s="143"/>
      <c r="D58" s="143"/>
      <c r="E58" s="143"/>
      <c r="F58" s="143"/>
      <c r="G58" s="143"/>
      <c r="H58" s="143"/>
      <c r="I58" s="55"/>
    </row>
    <row r="59" spans="1:9" ht="24.75" customHeight="1" hidden="1">
      <c r="A59" s="12"/>
      <c r="B59" s="144"/>
      <c r="C59" s="144"/>
      <c r="D59" s="144"/>
      <c r="E59" s="144"/>
      <c r="F59" s="144"/>
      <c r="G59" s="144"/>
      <c r="H59" s="144"/>
      <c r="I59" s="2"/>
    </row>
    <row r="60" spans="1:9" ht="24.75" customHeight="1" hidden="1">
      <c r="A60" s="12"/>
      <c r="B60" s="144"/>
      <c r="C60" s="144"/>
      <c r="D60" s="144"/>
      <c r="E60" s="144"/>
      <c r="F60" s="144"/>
      <c r="G60" s="144"/>
      <c r="H60" s="144"/>
      <c r="I60" s="2"/>
    </row>
    <row r="61" spans="1:9" ht="12.75" customHeight="1" hidden="1">
      <c r="A61" s="12"/>
      <c r="B61" s="148"/>
      <c r="C61" s="148"/>
      <c r="D61" s="148"/>
      <c r="E61" s="148"/>
      <c r="F61" s="148"/>
      <c r="G61" s="148"/>
      <c r="H61" s="148"/>
      <c r="I61" s="2"/>
    </row>
    <row r="62" spans="1:9" ht="9.75" customHeight="1" hidden="1">
      <c r="A62" s="12"/>
      <c r="B62" s="11"/>
      <c r="C62" s="11"/>
      <c r="D62" s="11"/>
      <c r="E62" s="11"/>
      <c r="F62" s="11"/>
      <c r="G62" s="11"/>
      <c r="H62" s="11"/>
      <c r="I62" s="2"/>
    </row>
    <row r="63" spans="1:9" ht="39.75" customHeight="1" hidden="1">
      <c r="A63" s="12"/>
      <c r="B63" s="149"/>
      <c r="C63" s="149"/>
      <c r="D63" s="149"/>
      <c r="E63" s="149"/>
      <c r="F63" s="149"/>
      <c r="G63" s="149"/>
      <c r="H63" s="149"/>
      <c r="I63" s="2"/>
    </row>
    <row r="64" spans="1:9" ht="9.75" customHeight="1" hidden="1">
      <c r="A64" s="12"/>
      <c r="B64" s="11"/>
      <c r="C64" s="11"/>
      <c r="D64" s="11"/>
      <c r="E64" s="11"/>
      <c r="F64" s="11"/>
      <c r="G64" s="11"/>
      <c r="H64" s="11"/>
      <c r="I64" s="2"/>
    </row>
    <row r="65" spans="1:9" ht="24.75" customHeight="1" hidden="1">
      <c r="A65" s="12"/>
      <c r="B65" s="149"/>
      <c r="C65" s="149"/>
      <c r="D65" s="149"/>
      <c r="E65" s="149"/>
      <c r="F65" s="149"/>
      <c r="G65" s="149"/>
      <c r="H65" s="149"/>
      <c r="I65" s="2"/>
    </row>
    <row r="66" spans="1:9" ht="9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5.5" customHeight="1">
      <c r="A67" s="12">
        <f>IF('Ověření-skrýt'!B5=3,"g)","")</f>
      </c>
      <c r="B67" s="144">
        <f>IF('Ověření-skrýt'!$B$5=3,'Ověření-skrýt'!A11,"")</f>
      </c>
      <c r="C67" s="144"/>
      <c r="D67" s="144"/>
      <c r="E67" s="144"/>
      <c r="F67" s="144"/>
      <c r="G67" s="144"/>
      <c r="H67" s="144"/>
      <c r="I67" s="2"/>
    </row>
    <row r="68" spans="1:9" ht="39.75" customHeight="1">
      <c r="A68" s="2"/>
      <c r="B68" s="149">
        <f>IF('Ověření-skrýt'!$B$5=3,'Ověření-skrýt'!A12,"")</f>
      </c>
      <c r="C68" s="149"/>
      <c r="D68" s="149"/>
      <c r="E68" s="149"/>
      <c r="F68" s="149"/>
      <c r="G68" s="149"/>
      <c r="H68" s="149"/>
      <c r="I68" s="2"/>
    </row>
    <row r="69" spans="1:9" ht="37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 hidden="1">
      <c r="A70" s="145"/>
      <c r="B70" s="145"/>
      <c r="C70" s="145"/>
      <c r="D70" s="145"/>
      <c r="E70" s="145"/>
      <c r="F70" s="145"/>
      <c r="G70" s="145"/>
      <c r="H70" s="145"/>
      <c r="I70" s="2"/>
    </row>
    <row r="71" spans="1:9" ht="24.75" customHeight="1" hidden="1">
      <c r="A71" s="145"/>
      <c r="B71" s="145"/>
      <c r="C71" s="145"/>
      <c r="D71" s="145"/>
      <c r="E71" s="145"/>
      <c r="F71" s="145"/>
      <c r="G71" s="145"/>
      <c r="H71" s="145"/>
      <c r="I71" s="2"/>
    </row>
    <row r="72" spans="1:9" ht="12.75" customHeight="1" hidden="1">
      <c r="A72" s="151"/>
      <c r="B72" s="151"/>
      <c r="C72" s="151"/>
      <c r="D72" s="151"/>
      <c r="E72" s="151"/>
      <c r="F72" s="151"/>
      <c r="G72" s="151"/>
      <c r="H72" s="151"/>
      <c r="I72" s="2"/>
    </row>
    <row r="73" spans="1:9" ht="9.75" customHeight="1" hidden="1">
      <c r="A73" s="12"/>
      <c r="B73" s="149"/>
      <c r="C73" s="149"/>
      <c r="D73" s="149"/>
      <c r="E73" s="149"/>
      <c r="F73" s="149"/>
      <c r="G73" s="149"/>
      <c r="H73" s="149"/>
      <c r="I73" s="2"/>
    </row>
    <row r="74" spans="1:9" ht="30" customHeight="1" hidden="1">
      <c r="A74" s="155"/>
      <c r="B74" s="155"/>
      <c r="C74" s="155"/>
      <c r="D74" s="155"/>
      <c r="E74" s="155"/>
      <c r="F74" s="155"/>
      <c r="G74" s="155"/>
      <c r="H74" s="155"/>
      <c r="I74" s="2"/>
    </row>
    <row r="75" spans="1:9" ht="12.75" hidden="1">
      <c r="A75" s="2"/>
      <c r="B75" s="2"/>
      <c r="C75" s="2"/>
      <c r="D75" s="2"/>
      <c r="E75" s="2"/>
      <c r="F75" s="2"/>
      <c r="G75" s="2"/>
      <c r="H75" s="2"/>
      <c r="I75" s="2"/>
    </row>
    <row r="76" spans="1:9" ht="30" customHeight="1">
      <c r="A76" s="2"/>
      <c r="B76" s="2"/>
      <c r="C76" s="2"/>
      <c r="D76" s="2" t="s">
        <v>59</v>
      </c>
      <c r="E76" s="2" t="str">
        <f>IF('Vstupní údaje'!$D$26="",".........................................................",'Vstupní údaje'!$D$26)</f>
        <v>.........................................................</v>
      </c>
      <c r="F76" s="2"/>
      <c r="G76" s="2"/>
      <c r="H76" s="2"/>
      <c r="I76" s="2"/>
    </row>
    <row r="77" spans="1:9" ht="30" customHeight="1">
      <c r="A77" s="2"/>
      <c r="B77" s="2"/>
      <c r="C77" s="2"/>
      <c r="D77" s="2" t="s">
        <v>58</v>
      </c>
      <c r="E77" s="45" t="str">
        <f>IF('Vstupní údaje'!$D$27="",".........................................................",'Vstupní údaje'!$D$27)</f>
        <v>.........................................................</v>
      </c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30" customHeight="1">
      <c r="A80" s="2"/>
      <c r="B80" s="2"/>
      <c r="C80" s="2"/>
      <c r="D80" s="2" t="s">
        <v>55</v>
      </c>
      <c r="E80" s="22" t="str">
        <f>IF('Vstupní údaje'!$D$12="","Doplňte údaj v listu ""Vstupní údaje""",'Vstupní údaje'!$D$12)</f>
        <v>Doplňte údaj v listu "Vstupní údaje"</v>
      </c>
      <c r="F80" s="2"/>
      <c r="G80" s="2"/>
      <c r="H80" s="2"/>
      <c r="I80" s="2"/>
    </row>
    <row r="81" spans="1:9" ht="30" customHeight="1">
      <c r="A81" s="2"/>
      <c r="B81" s="2"/>
      <c r="C81" s="2"/>
      <c r="D81" s="2" t="s">
        <v>56</v>
      </c>
      <c r="E81" s="52" t="str">
        <f>IF('Vstupní údaje'!$D$19="","Doplňte údaj v listu ""Vstupní údaje""",'Vstupní údaje'!$D$19)</f>
        <v>Doplňte údaj v listu "Vstupní údaje"</v>
      </c>
      <c r="F81" s="2"/>
      <c r="G81" s="2"/>
      <c r="H81" s="2"/>
      <c r="I81" s="2"/>
    </row>
    <row r="82" spans="1:9" ht="30" customHeight="1">
      <c r="A82" s="2"/>
      <c r="B82" s="2"/>
      <c r="C82" s="2"/>
      <c r="D82" s="2" t="s">
        <v>57</v>
      </c>
      <c r="E82" s="52" t="str">
        <f>IF('Vstupní údaje'!$D$20="",".........................................................",'Vstupní údaje'!$D$20)</f>
        <v>.........................................................</v>
      </c>
      <c r="F82" s="2"/>
      <c r="G82" s="2"/>
      <c r="H82" s="2"/>
      <c r="I82" s="2"/>
    </row>
    <row r="83" spans="1:9" ht="30" customHeight="1">
      <c r="A83" s="2"/>
      <c r="B83" s="2"/>
      <c r="C83" s="2"/>
      <c r="D83" s="2" t="s">
        <v>83</v>
      </c>
      <c r="E83" s="52" t="str">
        <f>"........................................................."</f>
        <v>.........................................................</v>
      </c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52"/>
      <c r="F84" s="2"/>
      <c r="G84" s="2"/>
      <c r="H84" s="2"/>
      <c r="I84" s="2"/>
    </row>
    <row r="85" spans="1:9" ht="12.75" hidden="1">
      <c r="A85" s="2"/>
      <c r="B85" s="2"/>
      <c r="C85" s="2"/>
      <c r="D85" s="2"/>
      <c r="E85" s="2"/>
      <c r="F85" s="2"/>
      <c r="G85" s="2"/>
      <c r="H85" s="2"/>
      <c r="I8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 password="E046" sheet="1"/>
  <mergeCells count="50">
    <mergeCell ref="A22:H22"/>
    <mergeCell ref="A2:H2"/>
    <mergeCell ref="A5:H6"/>
    <mergeCell ref="A20:H20"/>
    <mergeCell ref="A16:H18"/>
    <mergeCell ref="A23:H23"/>
    <mergeCell ref="B34:H34"/>
    <mergeCell ref="B30:H30"/>
    <mergeCell ref="B33:H33"/>
    <mergeCell ref="B25:H25"/>
    <mergeCell ref="B27:H27"/>
    <mergeCell ref="B28:H28"/>
    <mergeCell ref="B29:H29"/>
    <mergeCell ref="A70:H70"/>
    <mergeCell ref="B42:H42"/>
    <mergeCell ref="B43:H43"/>
    <mergeCell ref="B40:H40"/>
    <mergeCell ref="B31:H31"/>
    <mergeCell ref="B35:H35"/>
    <mergeCell ref="B32:H32"/>
    <mergeCell ref="B36:H36"/>
    <mergeCell ref="B37:H37"/>
    <mergeCell ref="B38:H38"/>
    <mergeCell ref="B39:H39"/>
    <mergeCell ref="B41:H41"/>
    <mergeCell ref="B46:H46"/>
    <mergeCell ref="B48:H48"/>
    <mergeCell ref="B51:H51"/>
    <mergeCell ref="B44:H44"/>
    <mergeCell ref="B47:H47"/>
    <mergeCell ref="A74:H74"/>
    <mergeCell ref="B61:H61"/>
    <mergeCell ref="B49:H49"/>
    <mergeCell ref="B60:H60"/>
    <mergeCell ref="B58:H58"/>
    <mergeCell ref="B73:H73"/>
    <mergeCell ref="B57:H57"/>
    <mergeCell ref="B54:H54"/>
    <mergeCell ref="A72:H72"/>
    <mergeCell ref="B63:H63"/>
    <mergeCell ref="B52:H52"/>
    <mergeCell ref="B45:H45"/>
    <mergeCell ref="B56:H56"/>
    <mergeCell ref="B55:H55"/>
    <mergeCell ref="A71:H71"/>
    <mergeCell ref="B53:H53"/>
    <mergeCell ref="B59:H59"/>
    <mergeCell ref="B68:H68"/>
    <mergeCell ref="B67:H67"/>
    <mergeCell ref="B65:H65"/>
  </mergeCells>
  <conditionalFormatting sqref="B1:I85 A2:A85">
    <cfRule type="expression" priority="1" dxfId="3" stopIfTrue="1">
      <formula>AND(ModelProvozovani&lt;&gt;4)</formula>
    </cfRule>
    <cfRule type="cellIs" priority="2" dxfId="0" operator="equal" stopIfTrue="1">
      <formula>"Doplňte údaj v listu ""Vstupní údaje"""</formula>
    </cfRule>
  </conditionalFormatting>
  <conditionalFormatting sqref="A1">
    <cfRule type="expression" priority="3" dxfId="1" stopIfTrue="1">
      <formula>AND(ModelProvozovani&lt;&gt;4)</formula>
    </cfRule>
    <cfRule type="cellIs" priority="4" dxfId="0" operator="equal" stopIfTrue="1">
      <formula>"Doplňte údaj v listu ""Vstupní údaje"""</formula>
    </cfRule>
  </conditionalFormatting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Footer>&amp;C&amp;9Strana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I100"/>
  <sheetViews>
    <sheetView zoomScalePageLayoutView="0" workbookViewId="0" topLeftCell="A69">
      <selection activeCell="A22" sqref="A22:H22"/>
    </sheetView>
  </sheetViews>
  <sheetFormatPr defaultColWidth="0" defaultRowHeight="12.75" zeroHeight="1"/>
  <cols>
    <col min="1" max="1" width="3.7109375" style="18" customWidth="1"/>
    <col min="2" max="2" width="19.28125" style="18" customWidth="1"/>
    <col min="3" max="3" width="19.57421875" style="18" customWidth="1"/>
    <col min="4" max="5" width="9.140625" style="18" customWidth="1"/>
    <col min="6" max="6" width="10.28125" style="18" customWidth="1"/>
    <col min="7" max="7" width="6.00390625" style="18" customWidth="1"/>
    <col min="8" max="8" width="9.7109375" style="18" customWidth="1"/>
    <col min="9" max="9" width="3.7109375" style="18" customWidth="1"/>
    <col min="10" max="16384" width="0" style="18" hidden="1" customWidth="1"/>
  </cols>
  <sheetData>
    <row r="1" spans="1:9" ht="12.75">
      <c r="A1" s="74" t="str">
        <f>IF(ModelProvozovani=5,"","Čestné prohlášení pro vybraný model provozování je na listě:"&amp;" """&amp;VLOOKUP(ModelProvozovani,'Ověření-skrýt'!B47:C51,2)&amp;""".")</f>
        <v>Čestné prohlášení pro vybraný model provozování je na listě: "TiskČP_Oddílný model, nová sml.".</v>
      </c>
      <c r="B1" s="2"/>
      <c r="C1" s="2"/>
      <c r="D1" s="2"/>
      <c r="E1" s="2"/>
      <c r="F1" s="2"/>
      <c r="G1" s="2"/>
      <c r="H1" s="2"/>
      <c r="I1" s="2"/>
    </row>
    <row r="2" spans="1:9" ht="15.75">
      <c r="A2" s="142" t="s">
        <v>29</v>
      </c>
      <c r="B2" s="142"/>
      <c r="C2" s="142"/>
      <c r="D2" s="142"/>
      <c r="E2" s="142"/>
      <c r="F2" s="142"/>
      <c r="G2" s="142"/>
      <c r="H2" s="142"/>
      <c r="I2" s="2"/>
    </row>
    <row r="3" spans="1:9" ht="15.75">
      <c r="A3" s="8"/>
      <c r="B3" s="8"/>
      <c r="C3" s="8"/>
      <c r="D3" s="8"/>
      <c r="E3" s="8"/>
      <c r="F3" s="8"/>
      <c r="G3" s="8"/>
      <c r="H3" s="8"/>
      <c r="I3" s="2"/>
    </row>
    <row r="4" spans="1:9" ht="15.75">
      <c r="A4" s="8"/>
      <c r="B4" s="8"/>
      <c r="C4" s="8"/>
      <c r="D4" s="8"/>
      <c r="E4" s="8"/>
      <c r="F4" s="8"/>
      <c r="G4" s="8"/>
      <c r="H4" s="8"/>
      <c r="I4" s="2"/>
    </row>
    <row r="5" spans="1:9" ht="12.75">
      <c r="A5" s="156" t="s">
        <v>161</v>
      </c>
      <c r="B5" s="156"/>
      <c r="C5" s="156"/>
      <c r="D5" s="156"/>
      <c r="E5" s="156"/>
      <c r="F5" s="156"/>
      <c r="G5" s="156"/>
      <c r="H5" s="156"/>
      <c r="I5" s="2"/>
    </row>
    <row r="6" spans="1:9" ht="12.75">
      <c r="A6" s="156"/>
      <c r="B6" s="156"/>
      <c r="C6" s="156"/>
      <c r="D6" s="156"/>
      <c r="E6" s="156"/>
      <c r="F6" s="156"/>
      <c r="G6" s="156"/>
      <c r="H6" s="156"/>
      <c r="I6" s="2"/>
    </row>
    <row r="7" spans="1:9" ht="12.75">
      <c r="A7" s="9"/>
      <c r="B7" s="9"/>
      <c r="C7" s="9"/>
      <c r="D7" s="9"/>
      <c r="E7" s="9"/>
      <c r="F7" s="9"/>
      <c r="G7" s="9"/>
      <c r="H7" s="9"/>
      <c r="I7" s="2"/>
    </row>
    <row r="8" spans="1:9" ht="12.75">
      <c r="A8" s="2"/>
      <c r="B8" s="1" t="s">
        <v>30</v>
      </c>
      <c r="C8" s="53"/>
      <c r="D8" s="52"/>
      <c r="E8" s="2"/>
      <c r="F8" s="2"/>
      <c r="G8" s="2"/>
      <c r="H8" s="2"/>
      <c r="I8" s="2"/>
    </row>
    <row r="9" spans="1:9" ht="12.75">
      <c r="A9" s="2"/>
      <c r="B9" s="2" t="s">
        <v>67</v>
      </c>
      <c r="C9" s="53" t="str">
        <f>IF('Vstupní údaje'!$D$12="","Doplňte údaj v listu ""Vstupní údaje""",'Vstupní údaje'!$D$12)</f>
        <v>Doplňte údaj v listu "Vstupní údaje"</v>
      </c>
      <c r="D9" s="52"/>
      <c r="E9" s="2"/>
      <c r="F9" s="2"/>
      <c r="G9" s="2"/>
      <c r="H9" s="2"/>
      <c r="I9" s="2"/>
    </row>
    <row r="10" spans="1:9" ht="12.75">
      <c r="A10" s="2"/>
      <c r="B10" s="2" t="s">
        <v>17</v>
      </c>
      <c r="C10" s="53" t="str">
        <f>IF(OR('Vstupní údaje'!$D$14="",'Vstupní údaje'!$D$15="",'Vstupní údaje'!$D$16=""),"Doplňte údaj v listu ""Vstupní údaje""",CONCATENATE('Vstupní údaje'!D14,", ",'Vstupní údaje'!D15,", ",'Vstupní údaje'!D16))</f>
        <v>Doplňte údaj v listu "Vstupní údaje"</v>
      </c>
      <c r="D10" s="52"/>
      <c r="E10" s="2"/>
      <c r="F10" s="2"/>
      <c r="G10" s="2"/>
      <c r="H10" s="2"/>
      <c r="I10" s="2"/>
    </row>
    <row r="11" spans="1:9" ht="12.75">
      <c r="A11" s="2"/>
      <c r="B11" s="2" t="s">
        <v>32</v>
      </c>
      <c r="C11" s="53" t="str">
        <f>IF('Vstupní údaje'!$D$17="","Doplňte údaj v listu ""Vstupní údaje""",'Vstupní údaje'!$D$17)</f>
        <v>Doplňte údaj v listu "Vstupní údaje"</v>
      </c>
      <c r="D11" s="52"/>
      <c r="E11" s="2"/>
      <c r="F11" s="2"/>
      <c r="G11" s="2"/>
      <c r="H11" s="2"/>
      <c r="I11" s="2"/>
    </row>
    <row r="12" spans="1:9" ht="12.75" customHeight="1">
      <c r="A12" s="2"/>
      <c r="B12" s="3" t="s">
        <v>166</v>
      </c>
      <c r="C12" s="53" t="str">
        <f>IF('Vstupní údaje'!$D$22="","Doplňte údaj v listu ""Vstupní údaje""",'Vstupní údaje'!$D$22)</f>
        <v>Doplňte údaj v listu "Vstupní údaje"</v>
      </c>
      <c r="D12" s="52"/>
      <c r="E12" s="2"/>
      <c r="F12" s="2"/>
      <c r="G12" s="2"/>
      <c r="H12" s="2"/>
      <c r="I12" s="2"/>
    </row>
    <row r="13" spans="1:9" ht="12.75">
      <c r="A13" s="2"/>
      <c r="B13" s="10" t="s">
        <v>18</v>
      </c>
      <c r="C13" s="53" t="str">
        <f>IF('Vstupní údaje'!$D$23="","Doplňte údaj v listu ""Vstupní údaje""",'Vstupní údaje'!$D$23)</f>
        <v>Doplňte údaj v listu "Vstupní údaje"</v>
      </c>
      <c r="D13" s="52"/>
      <c r="E13" s="2"/>
      <c r="F13" s="2"/>
      <c r="G13" s="2"/>
      <c r="H13" s="2"/>
      <c r="I13" s="2"/>
    </row>
    <row r="14" spans="1:9" ht="12.75">
      <c r="A14" s="2"/>
      <c r="B14" s="2"/>
      <c r="C14" s="52"/>
      <c r="D14" s="52"/>
      <c r="E14" s="2"/>
      <c r="F14" s="2"/>
      <c r="G14" s="2"/>
      <c r="H14" s="2"/>
      <c r="I14" s="2"/>
    </row>
    <row r="15" spans="1:9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>
      <c r="A16" s="158" t="str">
        <f>CONCATENATE('Ověření-skrýt'!A1," ",C9,","," ",'Ověření-skrýt'!A2,"",'Vstupní údaje'!D23," ",'Ověření-skrýt'!A3)</f>
        <v>Žadatel, Doplňte údaj v listu "Vstupní údaje", v souvislosti s žádostí o spolufinancování projektu  (dále jen „Projekt“) za účelem zajištění podmínek přijatelnosti Projektu v rámci Operačního programu Životní prostředí, tímto</v>
      </c>
      <c r="B16" s="158"/>
      <c r="C16" s="158"/>
      <c r="D16" s="158"/>
      <c r="E16" s="158"/>
      <c r="F16" s="158"/>
      <c r="G16" s="158"/>
      <c r="H16" s="158"/>
      <c r="I16" s="2"/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2"/>
    </row>
    <row r="18" spans="1:9" ht="15.75" customHeight="1">
      <c r="A18" s="158"/>
      <c r="B18" s="158"/>
      <c r="C18" s="158"/>
      <c r="D18" s="158"/>
      <c r="E18" s="158"/>
      <c r="F18" s="158"/>
      <c r="G18" s="158"/>
      <c r="H18" s="158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157" t="s">
        <v>31</v>
      </c>
      <c r="B20" s="157"/>
      <c r="C20" s="157"/>
      <c r="D20" s="157"/>
      <c r="E20" s="157"/>
      <c r="F20" s="157"/>
      <c r="G20" s="157"/>
      <c r="H20" s="157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41.25" customHeight="1">
      <c r="A22" s="159" t="s">
        <v>114</v>
      </c>
      <c r="B22" s="159"/>
      <c r="C22" s="159"/>
      <c r="D22" s="159"/>
      <c r="E22" s="159"/>
      <c r="F22" s="159"/>
      <c r="G22" s="159"/>
      <c r="H22" s="159"/>
      <c r="I22" s="2"/>
    </row>
    <row r="23" spans="1:9" ht="40.5" customHeight="1">
      <c r="A23" s="169" t="s">
        <v>115</v>
      </c>
      <c r="B23" s="160"/>
      <c r="C23" s="160"/>
      <c r="D23" s="160"/>
      <c r="E23" s="160"/>
      <c r="F23" s="160"/>
      <c r="G23" s="160"/>
      <c r="H23" s="160"/>
      <c r="I23" s="2"/>
    </row>
    <row r="24" spans="1:9" ht="9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93.75" customHeight="1">
      <c r="A25" s="20" t="s">
        <v>48</v>
      </c>
      <c r="B25" s="153" t="str">
        <f>IF('Ověření-skrýt'!B5=1,'Ověření-skrýt'!A6,IF('Ověření-skrýt'!B5=2,'Ověření-skrýt'!A8,IF('Ověření-skrýt'!B5=3,'Ověření-skrýt'!A9,IF('Ověření-skrýt'!B5=4,'Ověření-skrýt'!A7,"Chybné zadání co představuje infrastruktura!"))))</f>
        <v>Infrastruktura představuje celek nově budované a stávající infrastruktury ve vlastnictví Žadatele ve smyslu Pravidel pro žadatele a příjemce podpory z OPŽP 2014-2020 rozvádějící podmínky Přílohy č. 6 Programového dokumentu OPŽP.
Žadatel prohlašuje, že veškerá stávající Infrastruktura ve složce, ve které se projekt realizuje na území relevantní obce/obcí je ve vlastnictví žadatele.
</v>
      </c>
      <c r="C25" s="153"/>
      <c r="D25" s="153"/>
      <c r="E25" s="153"/>
      <c r="F25" s="153"/>
      <c r="G25" s="153"/>
      <c r="H25" s="153"/>
      <c r="I25" s="2"/>
    </row>
    <row r="26" spans="1:9" ht="9.75" customHeight="1">
      <c r="A26" s="2"/>
      <c r="B26" s="11"/>
      <c r="C26" s="11"/>
      <c r="D26" s="11"/>
      <c r="E26" s="11"/>
      <c r="F26" s="11"/>
      <c r="G26" s="11"/>
      <c r="H26" s="11"/>
      <c r="I26" s="2"/>
    </row>
    <row r="27" spans="1:9" ht="27" customHeight="1">
      <c r="A27" s="12" t="s">
        <v>20</v>
      </c>
      <c r="B27" s="144" t="s">
        <v>117</v>
      </c>
      <c r="C27" s="144"/>
      <c r="D27" s="144"/>
      <c r="E27" s="144"/>
      <c r="F27" s="144"/>
      <c r="G27" s="144"/>
      <c r="H27" s="144"/>
      <c r="I27" s="2"/>
    </row>
    <row r="28" spans="1:9" ht="9.75" customHeight="1">
      <c r="A28" s="12"/>
      <c r="B28" s="144"/>
      <c r="C28" s="144"/>
      <c r="D28" s="144"/>
      <c r="E28" s="144"/>
      <c r="F28" s="144"/>
      <c r="G28" s="144"/>
      <c r="H28" s="144"/>
      <c r="I28" s="2"/>
    </row>
    <row r="29" spans="1:9" ht="27" customHeight="1">
      <c r="A29" s="12" t="s">
        <v>21</v>
      </c>
      <c r="B29" s="144" t="str">
        <f>IF('Ověření-skrýt'!$F$15=1,'Ověření-skrýt'!E17,IF('Ověření-skrýt'!$F$15=2,'Ověření-skrýt'!E22,IF('Ověření-skrýt'!$F$15=3,'Ověření-skrýt'!E27,"Chybné zadání složek dotčené infrastruktury!")))</f>
        <v>Žadatel za podmínek stanovených Fondem zajistí plnění požadavků nejlepší mezinárodní praxe 
v oboru a soulad provozu předmětné Infrastruktury s požadavky přílohy č. 6 OPŽP a Pravidel pro </v>
      </c>
      <c r="C29" s="144"/>
      <c r="D29" s="144"/>
      <c r="E29" s="144"/>
      <c r="F29" s="144"/>
      <c r="G29" s="144"/>
      <c r="H29" s="144"/>
      <c r="I29" s="2"/>
    </row>
    <row r="30" spans="1:9" ht="24.75" customHeight="1">
      <c r="A30" s="12"/>
      <c r="B30" s="144" t="str">
        <f>IF('Ověření-skrýt'!$F$15=1,'Ověření-skrýt'!E18,IF('Ověření-skrýt'!$F$15=2,'Ověření-skrýt'!E23,IF('Ověření-skrýt'!$F$15=3,'Ověření-skrýt'!E28,"Chybné zadání složek dotčené infrastruktury!")))</f>
        <v>žadatele a příjemce podpory z OPŽP 2014-2020 rozvádějící podmínky přílohy č. 6 OPŽP účinné ke dni vydání Rozhodnutí o poskytnutí dotace (zveřejněné na internetové stránce http://www.opzp.cz), dále jen „Pravidla“. Žadatel se </v>
      </c>
      <c r="C30" s="144"/>
      <c r="D30" s="144"/>
      <c r="E30" s="144"/>
      <c r="F30" s="144"/>
      <c r="G30" s="144"/>
      <c r="H30" s="144"/>
      <c r="I30" s="2"/>
    </row>
    <row r="31" spans="1:9" ht="24.75" customHeight="1">
      <c r="A31" s="12"/>
      <c r="B31" s="144" t="str">
        <f>IF('Ověření-skrýt'!$F$15=1,'Ověření-skrýt'!E19,IF('Ověření-skrýt'!$F$15=2,'Ověření-skrýt'!E24,IF('Ověření-skrýt'!$F$15=3,'Ověření-skrýt'!E29,"Chybné zadání složek dotčené infrastruktury!")))</f>
        <v>zavazuje zejména po dobu nejméně 10 let od ukončení realizace akce zabezpečit finanční udržitelnost projektu v souladu s Pravidly. </v>
      </c>
      <c r="C31" s="144"/>
      <c r="D31" s="144"/>
      <c r="E31" s="144"/>
      <c r="F31" s="144"/>
      <c r="G31" s="144"/>
      <c r="H31" s="144"/>
      <c r="I31" s="2"/>
    </row>
    <row r="32" spans="1:9" ht="24.75" customHeight="1">
      <c r="A32" s="12"/>
      <c r="B32" s="144" t="str">
        <f>IF('Ověření-skrýt'!$F$15=1,'Ověření-skrýt'!E20,IF('Ověření-skrýt'!$F$15=2,'Ověření-skrýt'!E25,IF('Ověření-skrýt'!$F$15=3,'Ověření-skrýt'!E30,"Chybné zadání složek dotčené infrastruktury!")))</f>
        <v>Čistý příjem 
z provozování předmětné Infrastruktury bude použit pouze pro správu, obnovu a případné rozšíření </v>
      </c>
      <c r="C32" s="144"/>
      <c r="D32" s="144"/>
      <c r="E32" s="144"/>
      <c r="F32" s="144"/>
      <c r="G32" s="144"/>
      <c r="H32" s="144"/>
      <c r="I32" s="2"/>
    </row>
    <row r="33" spans="1:9" ht="12.75" customHeight="1">
      <c r="A33" s="12"/>
      <c r="B33" s="147" t="str">
        <f>IF('Ověření-skrýt'!$F$15=1,'Ověření-skrýt'!E21,IF('Ověření-skrýt'!$F$15=2,'Ověření-skrýt'!E26,IF('Ověření-skrýt'!$F$15=3,'Ověření-skrýt'!E31,"Chybné zadání složek dotčené infrastruktury!")))</f>
        <v>vodovodů a kanalizací.</v>
      </c>
      <c r="C33" s="147"/>
      <c r="D33" s="147"/>
      <c r="E33" s="147"/>
      <c r="F33" s="147"/>
      <c r="G33" s="147"/>
      <c r="H33" s="147"/>
      <c r="I33" s="2"/>
    </row>
    <row r="34" spans="1:9" ht="9.75" customHeight="1">
      <c r="A34" s="12"/>
      <c r="B34" s="150"/>
      <c r="C34" s="150"/>
      <c r="D34" s="150"/>
      <c r="E34" s="150"/>
      <c r="F34" s="150"/>
      <c r="G34" s="150"/>
      <c r="H34" s="150"/>
      <c r="I34" s="2"/>
    </row>
    <row r="35" spans="1:9" ht="28.5" customHeight="1">
      <c r="A35" s="12" t="s">
        <v>22</v>
      </c>
      <c r="B35" s="150" t="s">
        <v>119</v>
      </c>
      <c r="C35" s="150"/>
      <c r="D35" s="150"/>
      <c r="E35" s="150"/>
      <c r="F35" s="150"/>
      <c r="G35" s="150"/>
      <c r="H35" s="150"/>
      <c r="I35" s="2"/>
    </row>
    <row r="36" spans="1:9" ht="27" customHeight="1">
      <c r="A36" s="12"/>
      <c r="B36" s="165" t="s">
        <v>174</v>
      </c>
      <c r="C36" s="150"/>
      <c r="D36" s="150"/>
      <c r="E36" s="150"/>
      <c r="F36" s="150"/>
      <c r="G36" s="150"/>
      <c r="H36" s="150"/>
      <c r="I36" s="2"/>
    </row>
    <row r="37" spans="1:9" ht="12.75" customHeight="1">
      <c r="A37" s="12"/>
      <c r="B37" s="147"/>
      <c r="C37" s="147"/>
      <c r="D37" s="147"/>
      <c r="E37" s="147"/>
      <c r="F37" s="147"/>
      <c r="G37" s="147"/>
      <c r="H37" s="147"/>
      <c r="I37" s="2"/>
    </row>
    <row r="38" spans="1:9" ht="9.75" customHeight="1">
      <c r="A38" s="12"/>
      <c r="B38" s="11"/>
      <c r="C38" s="11"/>
      <c r="D38" s="11"/>
      <c r="E38" s="11"/>
      <c r="F38" s="11"/>
      <c r="G38" s="11"/>
      <c r="H38" s="11"/>
      <c r="I38" s="2"/>
    </row>
    <row r="39" spans="1:9" ht="24.75" customHeight="1">
      <c r="A39" s="12" t="s">
        <v>19</v>
      </c>
      <c r="B39" s="152" t="s">
        <v>219</v>
      </c>
      <c r="C39" s="144"/>
      <c r="D39" s="144"/>
      <c r="E39" s="144"/>
      <c r="F39" s="144"/>
      <c r="G39" s="144"/>
      <c r="H39" s="144"/>
      <c r="I39" s="2"/>
    </row>
    <row r="40" spans="1:9" ht="24.75" customHeight="1">
      <c r="A40" s="12"/>
      <c r="B40" s="164" t="s">
        <v>194</v>
      </c>
      <c r="C40" s="147"/>
      <c r="D40" s="147"/>
      <c r="E40" s="147"/>
      <c r="F40" s="147"/>
      <c r="G40" s="147"/>
      <c r="H40" s="147"/>
      <c r="I40" s="2"/>
    </row>
    <row r="41" spans="1:9" ht="24.75" customHeight="1" hidden="1">
      <c r="A41" s="12"/>
      <c r="B41" s="150"/>
      <c r="C41" s="150"/>
      <c r="D41" s="150"/>
      <c r="E41" s="150"/>
      <c r="F41" s="150"/>
      <c r="G41" s="150"/>
      <c r="H41" s="150"/>
      <c r="I41" s="2"/>
    </row>
    <row r="42" spans="1:9" ht="24.75" customHeight="1" hidden="1">
      <c r="A42" s="12"/>
      <c r="B42" s="150"/>
      <c r="C42" s="150"/>
      <c r="D42" s="150"/>
      <c r="E42" s="150"/>
      <c r="F42" s="150"/>
      <c r="G42" s="150"/>
      <c r="H42" s="150"/>
      <c r="I42" s="2"/>
    </row>
    <row r="43" spans="1:9" ht="12.75" customHeight="1" hidden="1">
      <c r="A43" s="12"/>
      <c r="B43" s="147"/>
      <c r="C43" s="147"/>
      <c r="D43" s="147"/>
      <c r="E43" s="147"/>
      <c r="F43" s="147"/>
      <c r="G43" s="147"/>
      <c r="H43" s="147"/>
      <c r="I43" s="2"/>
    </row>
    <row r="44" spans="1:9" ht="9.75" customHeight="1" hidden="1">
      <c r="A44" s="12"/>
      <c r="B44" s="11"/>
      <c r="C44" s="11"/>
      <c r="D44" s="11"/>
      <c r="E44" s="11"/>
      <c r="F44" s="11"/>
      <c r="G44" s="11"/>
      <c r="H44" s="11"/>
      <c r="I44" s="2"/>
    </row>
    <row r="45" spans="1:9" ht="25.5" customHeight="1" hidden="1">
      <c r="A45" s="12"/>
      <c r="B45" s="144"/>
      <c r="C45" s="144"/>
      <c r="D45" s="144"/>
      <c r="E45" s="144"/>
      <c r="F45" s="144"/>
      <c r="G45" s="144"/>
      <c r="H45" s="144"/>
      <c r="I45" s="2"/>
    </row>
    <row r="46" spans="1:9" ht="25.5" customHeight="1" hidden="1">
      <c r="A46" s="12"/>
      <c r="B46" s="144"/>
      <c r="C46" s="144"/>
      <c r="D46" s="144"/>
      <c r="E46" s="144"/>
      <c r="F46" s="144"/>
      <c r="G46" s="144"/>
      <c r="H46" s="144"/>
      <c r="I46" s="2"/>
    </row>
    <row r="47" spans="1:9" ht="25.5" customHeight="1" hidden="1">
      <c r="A47" s="12"/>
      <c r="B47" s="144"/>
      <c r="C47" s="144"/>
      <c r="D47" s="144"/>
      <c r="E47" s="144"/>
      <c r="F47" s="144"/>
      <c r="G47" s="144"/>
      <c r="H47" s="144"/>
      <c r="I47" s="2"/>
    </row>
    <row r="48" spans="1:9" ht="24.75" customHeight="1" hidden="1">
      <c r="A48" s="12"/>
      <c r="B48" s="153"/>
      <c r="C48" s="153"/>
      <c r="D48" s="153"/>
      <c r="E48" s="153"/>
      <c r="F48" s="153"/>
      <c r="G48" s="153"/>
      <c r="H48" s="153"/>
      <c r="I48" s="2"/>
    </row>
    <row r="49" spans="1:9" ht="12.75" customHeight="1" hidden="1">
      <c r="A49" s="12"/>
      <c r="B49" s="153"/>
      <c r="C49" s="153"/>
      <c r="D49" s="153"/>
      <c r="E49" s="153"/>
      <c r="F49" s="153"/>
      <c r="G49" s="153"/>
      <c r="H49" s="153"/>
      <c r="I49" s="2"/>
    </row>
    <row r="50" spans="1:9" ht="9.75" customHeight="1" hidden="1">
      <c r="A50" s="12"/>
      <c r="B50" s="11"/>
      <c r="C50" s="11"/>
      <c r="D50" s="11"/>
      <c r="E50" s="11"/>
      <c r="F50" s="11"/>
      <c r="G50" s="11"/>
      <c r="H50" s="11"/>
      <c r="I50" s="2"/>
    </row>
    <row r="51" spans="1:9" ht="24.75" customHeight="1" hidden="1">
      <c r="A51" s="12"/>
      <c r="B51" s="144"/>
      <c r="C51" s="144"/>
      <c r="D51" s="144"/>
      <c r="E51" s="144"/>
      <c r="F51" s="144"/>
      <c r="G51" s="144"/>
      <c r="H51" s="144"/>
      <c r="I51" s="2"/>
    </row>
    <row r="52" spans="1:9" ht="24.75" customHeight="1" hidden="1">
      <c r="A52" s="12"/>
      <c r="B52" s="144"/>
      <c r="C52" s="144"/>
      <c r="D52" s="144"/>
      <c r="E52" s="144"/>
      <c r="F52" s="144"/>
      <c r="G52" s="144"/>
      <c r="H52" s="144"/>
      <c r="I52" s="2"/>
    </row>
    <row r="53" spans="1:9" ht="12.75" customHeight="1" hidden="1">
      <c r="A53" s="12"/>
      <c r="B53" s="149"/>
      <c r="C53" s="149"/>
      <c r="D53" s="149"/>
      <c r="E53" s="149"/>
      <c r="F53" s="149"/>
      <c r="G53" s="149"/>
      <c r="H53" s="149"/>
      <c r="I53" s="2"/>
    </row>
    <row r="54" spans="1:9" s="56" customFormat="1" ht="16.5" customHeight="1" hidden="1">
      <c r="A54" s="54"/>
      <c r="B54" s="143"/>
      <c r="C54" s="143"/>
      <c r="D54" s="143"/>
      <c r="E54" s="143"/>
      <c r="F54" s="143"/>
      <c r="G54" s="143"/>
      <c r="H54" s="143"/>
      <c r="I54" s="55"/>
    </row>
    <row r="55" spans="1:9" ht="24.75" customHeight="1" hidden="1">
      <c r="A55" s="12"/>
      <c r="B55" s="144"/>
      <c r="C55" s="144"/>
      <c r="D55" s="144"/>
      <c r="E55" s="144"/>
      <c r="F55" s="144"/>
      <c r="G55" s="144"/>
      <c r="H55" s="144"/>
      <c r="I55" s="2"/>
    </row>
    <row r="56" spans="1:9" ht="24.75" customHeight="1" hidden="1">
      <c r="A56" s="12"/>
      <c r="B56" s="144"/>
      <c r="C56" s="144"/>
      <c r="D56" s="144"/>
      <c r="E56" s="144"/>
      <c r="F56" s="144"/>
      <c r="G56" s="144"/>
      <c r="H56" s="144"/>
      <c r="I56" s="2"/>
    </row>
    <row r="57" spans="1:9" ht="12.75" customHeight="1" hidden="1">
      <c r="A57" s="12"/>
      <c r="B57" s="148"/>
      <c r="C57" s="148"/>
      <c r="D57" s="148"/>
      <c r="E57" s="148"/>
      <c r="F57" s="148"/>
      <c r="G57" s="148"/>
      <c r="H57" s="148"/>
      <c r="I57" s="2"/>
    </row>
    <row r="58" spans="1:9" s="56" customFormat="1" ht="16.5" customHeight="1" hidden="1">
      <c r="A58" s="54"/>
      <c r="B58" s="143"/>
      <c r="C58" s="143"/>
      <c r="D58" s="143"/>
      <c r="E58" s="143"/>
      <c r="F58" s="143"/>
      <c r="G58" s="143"/>
      <c r="H58" s="143"/>
      <c r="I58" s="55"/>
    </row>
    <row r="59" spans="1:9" ht="24.75" customHeight="1" hidden="1">
      <c r="A59" s="12"/>
      <c r="B59" s="144"/>
      <c r="C59" s="144"/>
      <c r="D59" s="144"/>
      <c r="E59" s="144"/>
      <c r="F59" s="144"/>
      <c r="G59" s="144"/>
      <c r="H59" s="144"/>
      <c r="I59" s="2"/>
    </row>
    <row r="60" spans="1:9" ht="24.75" customHeight="1" hidden="1">
      <c r="A60" s="12"/>
      <c r="B60" s="144"/>
      <c r="C60" s="144"/>
      <c r="D60" s="144"/>
      <c r="E60" s="144"/>
      <c r="F60" s="144"/>
      <c r="G60" s="144"/>
      <c r="H60" s="144"/>
      <c r="I60" s="2"/>
    </row>
    <row r="61" spans="1:9" ht="12.75" customHeight="1" hidden="1">
      <c r="A61" s="12"/>
      <c r="B61" s="148"/>
      <c r="C61" s="148"/>
      <c r="D61" s="148"/>
      <c r="E61" s="148"/>
      <c r="F61" s="148"/>
      <c r="G61" s="148"/>
      <c r="H61" s="148"/>
      <c r="I61" s="2"/>
    </row>
    <row r="62" spans="1:9" ht="9.75" customHeight="1" hidden="1">
      <c r="A62" s="12"/>
      <c r="B62" s="11"/>
      <c r="C62" s="11"/>
      <c r="D62" s="11"/>
      <c r="E62" s="11"/>
      <c r="F62" s="11"/>
      <c r="G62" s="11"/>
      <c r="H62" s="11"/>
      <c r="I62" s="2"/>
    </row>
    <row r="63" spans="1:9" ht="39.75" customHeight="1" hidden="1">
      <c r="A63" s="12"/>
      <c r="B63" s="149"/>
      <c r="C63" s="149"/>
      <c r="D63" s="149"/>
      <c r="E63" s="149"/>
      <c r="F63" s="149"/>
      <c r="G63" s="149"/>
      <c r="H63" s="149"/>
      <c r="I63" s="2"/>
    </row>
    <row r="64" spans="1:9" ht="9.75" customHeight="1" hidden="1">
      <c r="A64" s="12"/>
      <c r="B64" s="11"/>
      <c r="C64" s="11"/>
      <c r="D64" s="11"/>
      <c r="E64" s="11"/>
      <c r="F64" s="11"/>
      <c r="G64" s="11"/>
      <c r="H64" s="11"/>
      <c r="I64" s="2"/>
    </row>
    <row r="65" spans="1:9" ht="24.75" customHeight="1" hidden="1">
      <c r="A65" s="12"/>
      <c r="B65" s="149"/>
      <c r="C65" s="149"/>
      <c r="D65" s="149"/>
      <c r="E65" s="149"/>
      <c r="F65" s="149"/>
      <c r="G65" s="149"/>
      <c r="H65" s="149"/>
      <c r="I65" s="2"/>
    </row>
    <row r="66" spans="1:9" ht="9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5.5" customHeight="1">
      <c r="A67" s="12">
        <f>IF('Ověření-skrýt'!B5=3,"f)","")</f>
      </c>
      <c r="B67" s="144">
        <f>IF('Ověření-skrýt'!$B$5=3,'Ověření-skrýt'!A11,"")</f>
      </c>
      <c r="C67" s="144"/>
      <c r="D67" s="144"/>
      <c r="E67" s="144"/>
      <c r="F67" s="144"/>
      <c r="G67" s="144"/>
      <c r="H67" s="144"/>
      <c r="I67" s="2"/>
    </row>
    <row r="68" spans="1:9" ht="39.75" customHeight="1">
      <c r="A68" s="2"/>
      <c r="B68" s="149">
        <f>IF('Ověření-skrýt'!$B$5=3,'Ověření-skrýt'!A12,"")</f>
      </c>
      <c r="C68" s="149"/>
      <c r="D68" s="149"/>
      <c r="E68" s="149"/>
      <c r="F68" s="149"/>
      <c r="G68" s="149"/>
      <c r="H68" s="149"/>
      <c r="I68" s="2"/>
    </row>
    <row r="69" spans="1:9" ht="37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145" t="s">
        <v>148</v>
      </c>
      <c r="B70" s="145"/>
      <c r="C70" s="145"/>
      <c r="D70" s="145"/>
      <c r="E70" s="145"/>
      <c r="F70" s="145"/>
      <c r="G70" s="145"/>
      <c r="H70" s="145"/>
      <c r="I70" s="2"/>
    </row>
    <row r="71" spans="1:9" ht="24.75" customHeight="1">
      <c r="A71" s="145" t="s">
        <v>154</v>
      </c>
      <c r="B71" s="145"/>
      <c r="C71" s="145"/>
      <c r="D71" s="145"/>
      <c r="E71" s="145"/>
      <c r="F71" s="145"/>
      <c r="G71" s="145"/>
      <c r="H71" s="145"/>
      <c r="I71" s="2"/>
    </row>
    <row r="72" spans="1:9" ht="24.75" customHeight="1">
      <c r="A72" s="145" t="s">
        <v>150</v>
      </c>
      <c r="B72" s="145"/>
      <c r="C72" s="145"/>
      <c r="D72" s="145"/>
      <c r="E72" s="145"/>
      <c r="F72" s="145"/>
      <c r="G72" s="145"/>
      <c r="H72" s="145"/>
      <c r="I72" s="2"/>
    </row>
    <row r="73" spans="1:9" ht="12.75" customHeight="1">
      <c r="A73" s="151" t="s">
        <v>149</v>
      </c>
      <c r="B73" s="151"/>
      <c r="C73" s="151"/>
      <c r="D73" s="151"/>
      <c r="E73" s="151"/>
      <c r="F73" s="151"/>
      <c r="G73" s="151"/>
      <c r="H73" s="151"/>
      <c r="I73" s="2"/>
    </row>
    <row r="74" spans="1:9" ht="30" customHeight="1">
      <c r="A74" s="155"/>
      <c r="B74" s="155"/>
      <c r="C74" s="155"/>
      <c r="D74" s="155"/>
      <c r="E74" s="155"/>
      <c r="F74" s="155"/>
      <c r="G74" s="155"/>
      <c r="H74" s="155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30" customHeight="1">
      <c r="A76" s="2"/>
      <c r="B76" s="2"/>
      <c r="C76" s="2"/>
      <c r="D76" s="2" t="s">
        <v>59</v>
      </c>
      <c r="E76" s="2" t="str">
        <f>IF('Vstupní údaje'!$D$26="",".........................................................",'Vstupní údaje'!$D$26)</f>
        <v>.........................................................</v>
      </c>
      <c r="F76" s="2"/>
      <c r="G76" s="2"/>
      <c r="H76" s="2"/>
      <c r="I76" s="2"/>
    </row>
    <row r="77" spans="1:9" ht="30" customHeight="1">
      <c r="A77" s="2"/>
      <c r="B77" s="2"/>
      <c r="C77" s="2"/>
      <c r="D77" s="2" t="s">
        <v>58</v>
      </c>
      <c r="E77" s="45" t="str">
        <f>IF('Vstupní údaje'!$D$27="",".........................................................",'Vstupní údaje'!$D$27)</f>
        <v>.........................................................</v>
      </c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30" customHeight="1">
      <c r="A80" s="2"/>
      <c r="B80" s="2"/>
      <c r="C80" s="2"/>
      <c r="D80" s="2" t="s">
        <v>55</v>
      </c>
      <c r="E80" s="22" t="str">
        <f>IF('Vstupní údaje'!$D$12="","Doplňte údaj v listu ""Vstupní údaje""",'Vstupní údaje'!$D$12)</f>
        <v>Doplňte údaj v listu "Vstupní údaje"</v>
      </c>
      <c r="F80" s="2"/>
      <c r="G80" s="2"/>
      <c r="H80" s="2"/>
      <c r="I80" s="2"/>
    </row>
    <row r="81" spans="1:9" ht="30" customHeight="1">
      <c r="A81" s="2"/>
      <c r="B81" s="2"/>
      <c r="C81" s="2"/>
      <c r="D81" s="2" t="s">
        <v>56</v>
      </c>
      <c r="E81" s="52" t="str">
        <f>IF('Vstupní údaje'!$D$19="","Doplňte údaj v listu ""Vstupní údaje""",'Vstupní údaje'!$D$19)</f>
        <v>Doplňte údaj v listu "Vstupní údaje"</v>
      </c>
      <c r="F81" s="2"/>
      <c r="G81" s="2"/>
      <c r="H81" s="2"/>
      <c r="I81" s="2"/>
    </row>
    <row r="82" spans="1:9" ht="30" customHeight="1">
      <c r="A82" s="2"/>
      <c r="B82" s="2"/>
      <c r="C82" s="2"/>
      <c r="D82" s="2" t="s">
        <v>57</v>
      </c>
      <c r="E82" s="52" t="str">
        <f>IF('Vstupní údaje'!$D$20="",".........................................................",'Vstupní údaje'!$D$20)</f>
        <v>.........................................................</v>
      </c>
      <c r="F82" s="2"/>
      <c r="G82" s="2"/>
      <c r="H82" s="2"/>
      <c r="I82" s="2"/>
    </row>
    <row r="83" spans="1:9" ht="30" customHeight="1">
      <c r="A83" s="2"/>
      <c r="B83" s="2"/>
      <c r="C83" s="2"/>
      <c r="D83" s="2" t="s">
        <v>83</v>
      </c>
      <c r="E83" s="52" t="str">
        <f>IF('Vstupní údaje'!$D$20="",".........................................................",'Vstupní údaje'!$D$20)</f>
        <v>.........................................................</v>
      </c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52"/>
      <c r="F84" s="2"/>
      <c r="G84" s="2"/>
      <c r="H84" s="2"/>
      <c r="I84" s="2"/>
    </row>
    <row r="85" spans="1:9" ht="12.75" hidden="1">
      <c r="A85" s="2"/>
      <c r="B85" s="2"/>
      <c r="C85" s="2"/>
      <c r="D85" s="2"/>
      <c r="E85" s="2"/>
      <c r="F85" s="2"/>
      <c r="G85" s="2"/>
      <c r="H85" s="2"/>
      <c r="I85" s="2"/>
    </row>
    <row r="86" spans="1:9" ht="12.75" hidden="1">
      <c r="A86" s="2"/>
      <c r="B86" s="2"/>
      <c r="C86" s="2"/>
      <c r="D86" s="2"/>
      <c r="E86" s="2"/>
      <c r="F86" s="2"/>
      <c r="G86" s="2"/>
      <c r="H86" s="2"/>
      <c r="I86" s="2"/>
    </row>
    <row r="87" spans="1:9" ht="12.75" hidden="1">
      <c r="A87" s="2"/>
      <c r="B87" s="2"/>
      <c r="C87" s="2"/>
      <c r="D87" s="2"/>
      <c r="E87" s="2"/>
      <c r="F87" s="2"/>
      <c r="G87" s="2"/>
      <c r="H87" s="2"/>
      <c r="I87" s="2"/>
    </row>
    <row r="88" spans="1:9" ht="12.75" hidden="1">
      <c r="A88" s="2"/>
      <c r="B88" s="2"/>
      <c r="C88" s="2"/>
      <c r="D88" s="2"/>
      <c r="E88" s="2"/>
      <c r="F88" s="2"/>
      <c r="G88" s="2"/>
      <c r="H88" s="2"/>
      <c r="I88" s="2"/>
    </row>
    <row r="89" spans="1:9" ht="12.75" hidden="1">
      <c r="A89" s="2"/>
      <c r="B89" s="2"/>
      <c r="C89" s="2"/>
      <c r="D89" s="2"/>
      <c r="E89" s="2"/>
      <c r="F89" s="2"/>
      <c r="G89" s="2"/>
      <c r="H89" s="2"/>
      <c r="I89" s="2"/>
    </row>
    <row r="90" spans="1:9" ht="12.75" hidden="1">
      <c r="A90" s="2"/>
      <c r="B90" s="2"/>
      <c r="C90" s="2"/>
      <c r="D90" s="2"/>
      <c r="E90" s="2"/>
      <c r="F90" s="2"/>
      <c r="G90" s="2"/>
      <c r="H90" s="2"/>
      <c r="I90" s="2"/>
    </row>
    <row r="91" spans="1:9" ht="12.75" hidden="1">
      <c r="A91" s="2"/>
      <c r="B91" s="2"/>
      <c r="C91" s="2"/>
      <c r="D91" s="2"/>
      <c r="E91" s="2"/>
      <c r="F91" s="2"/>
      <c r="G91" s="2"/>
      <c r="H91" s="2"/>
      <c r="I91" s="2"/>
    </row>
    <row r="92" spans="1:9" ht="12.75" hidden="1">
      <c r="A92" s="2"/>
      <c r="B92" s="2"/>
      <c r="C92" s="2"/>
      <c r="D92" s="2"/>
      <c r="E92" s="2"/>
      <c r="F92" s="2"/>
      <c r="G92" s="2"/>
      <c r="H92" s="2"/>
      <c r="I92" s="2"/>
    </row>
    <row r="93" spans="1:9" ht="12.75" hidden="1">
      <c r="A93" s="2"/>
      <c r="B93" s="2"/>
      <c r="C93" s="2"/>
      <c r="D93" s="2"/>
      <c r="E93" s="2"/>
      <c r="F93" s="2"/>
      <c r="G93" s="2"/>
      <c r="H93" s="2"/>
      <c r="I93" s="2"/>
    </row>
    <row r="94" spans="1:9" ht="12.75" hidden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hidden="1">
      <c r="A95" s="2"/>
      <c r="B95" s="2"/>
      <c r="C95" s="2"/>
      <c r="D95" s="2"/>
      <c r="E95" s="2"/>
      <c r="F95" s="2"/>
      <c r="G95" s="2"/>
      <c r="H95" s="2"/>
      <c r="I95" s="2"/>
    </row>
    <row r="96" spans="1:9" ht="12.75" hidden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hidden="1">
      <c r="A97" s="2"/>
      <c r="B97" s="2"/>
      <c r="C97" s="2"/>
      <c r="D97" s="2"/>
      <c r="E97" s="2"/>
      <c r="F97" s="2"/>
      <c r="G97" s="2"/>
      <c r="H97" s="2"/>
      <c r="I97" s="2"/>
    </row>
    <row r="98" spans="1:9" ht="12.75" hidden="1">
      <c r="A98" s="2"/>
      <c r="B98" s="2"/>
      <c r="C98" s="2"/>
      <c r="D98" s="2"/>
      <c r="E98" s="2"/>
      <c r="F98" s="2"/>
      <c r="G98" s="2"/>
      <c r="H98" s="2"/>
      <c r="I98" s="2"/>
    </row>
    <row r="99" spans="1:9" ht="12.75" hidden="1">
      <c r="A99" s="2"/>
      <c r="B99" s="2"/>
      <c r="C99" s="2"/>
      <c r="D99" s="2"/>
      <c r="E99" s="2"/>
      <c r="F99" s="2"/>
      <c r="G99" s="2"/>
      <c r="H99" s="2"/>
      <c r="I99" s="2"/>
    </row>
    <row r="100" spans="1:9" ht="12.75" hidden="1">
      <c r="A100" s="2"/>
      <c r="B100" s="2"/>
      <c r="C100" s="2"/>
      <c r="D100" s="2"/>
      <c r="E100" s="2"/>
      <c r="F100" s="2"/>
      <c r="G100" s="2"/>
      <c r="H100" s="2"/>
      <c r="I100" s="2"/>
    </row>
  </sheetData>
  <sheetProtection password="E046" sheet="1"/>
  <mergeCells count="48">
    <mergeCell ref="B41:H41"/>
    <mergeCell ref="B42:H42"/>
    <mergeCell ref="B43:H43"/>
    <mergeCell ref="B57:H57"/>
    <mergeCell ref="B54:H54"/>
    <mergeCell ref="B55:H55"/>
    <mergeCell ref="B56:H56"/>
    <mergeCell ref="B48:H48"/>
    <mergeCell ref="B45:H45"/>
    <mergeCell ref="B46:H46"/>
    <mergeCell ref="B47:H47"/>
    <mergeCell ref="B53:H53"/>
    <mergeCell ref="B52:H52"/>
    <mergeCell ref="A23:H23"/>
    <mergeCell ref="B34:H34"/>
    <mergeCell ref="B35:H35"/>
    <mergeCell ref="B32:H32"/>
    <mergeCell ref="B40:H40"/>
    <mergeCell ref="B25:H25"/>
    <mergeCell ref="B36:H36"/>
    <mergeCell ref="A2:H2"/>
    <mergeCell ref="A5:H6"/>
    <mergeCell ref="A20:H20"/>
    <mergeCell ref="A16:H18"/>
    <mergeCell ref="A22:H22"/>
    <mergeCell ref="A74:H74"/>
    <mergeCell ref="B61:H61"/>
    <mergeCell ref="B49:H49"/>
    <mergeCell ref="B60:H60"/>
    <mergeCell ref="B58:H58"/>
    <mergeCell ref="B59:H59"/>
    <mergeCell ref="B51:H51"/>
    <mergeCell ref="B63:H63"/>
    <mergeCell ref="A73:H73"/>
    <mergeCell ref="A72:H72"/>
    <mergeCell ref="A71:H71"/>
    <mergeCell ref="A70:H70"/>
    <mergeCell ref="B68:H68"/>
    <mergeCell ref="B67:H67"/>
    <mergeCell ref="B65:H65"/>
    <mergeCell ref="B39:H39"/>
    <mergeCell ref="B37:H37"/>
    <mergeCell ref="B30:H30"/>
    <mergeCell ref="B27:H27"/>
    <mergeCell ref="B28:H28"/>
    <mergeCell ref="B33:H33"/>
    <mergeCell ref="B29:H29"/>
    <mergeCell ref="B31:H31"/>
  </mergeCells>
  <conditionalFormatting sqref="B1:H71 I1:I72 A73:I100 A72:H72 A2:A71">
    <cfRule type="expression" priority="1" dxfId="3" stopIfTrue="1">
      <formula>AND(ModelProvozovani&lt;&gt;5)</formula>
    </cfRule>
    <cfRule type="cellIs" priority="2" dxfId="0" operator="equal" stopIfTrue="1">
      <formula>"Doplňte údaj v listu ""Vstupní údaje"""</formula>
    </cfRule>
  </conditionalFormatting>
  <conditionalFormatting sqref="A1">
    <cfRule type="expression" priority="3" dxfId="1" stopIfTrue="1">
      <formula>AND(ModelProvozovani&lt;&gt;5)</formula>
    </cfRule>
    <cfRule type="cellIs" priority="4" dxfId="0" operator="equal" stopIfTrue="1">
      <formula>"Doplňte údaj v listu ""Vstupní údaje"""</formula>
    </cfRule>
  </conditionalFormatting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Footer>&amp;C&amp;9Strana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 z 2.8.2010</dc:title>
  <dc:subject/>
  <dc:creator/>
  <cp:keywords/>
  <dc:description/>
  <cp:lastModifiedBy/>
  <cp:lastPrinted>2010-07-23T13:14:03Z</cp:lastPrinted>
  <dcterms:created xsi:type="dcterms:W3CDTF">2010-01-29T14:03:21Z</dcterms:created>
  <dcterms:modified xsi:type="dcterms:W3CDTF">2016-09-07T06:49:28Z</dcterms:modified>
  <cp:category/>
  <cp:version/>
  <cp:contentType/>
  <cp:contentStatus/>
</cp:coreProperties>
</file>